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fl01\総務課\R07\A_R07_財政係\03議会・住民\07.ホームページ関係\予算書関連\2.専決第３号ほか\"/>
    </mc:Choice>
  </mc:AlternateContent>
  <xr:revisionPtr revIDLastSave="0" documentId="13_ncr:1_{839E6EE9-5861-4EB9-AD49-093B39DE363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W34" i="10"/>
  <c r="C34" i="10"/>
  <c r="BW35" i="10" l="1"/>
  <c r="BW36" i="10" s="1"/>
  <c r="BW37" i="10" s="1"/>
  <c r="BW38" i="10" s="1"/>
  <c r="BW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BE34" i="10" l="1"/>
</calcChain>
</file>

<file path=xl/sharedStrings.xml><?xml version="1.0" encoding="utf-8"?>
<sst xmlns="http://schemas.openxmlformats.org/spreadsheetml/2006/main" count="1128" uniqueCount="565">
  <si>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</si>
  <si>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</si>
  <si>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</si>
  <si>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</si>
  <si>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</si>
  <si>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</si>
  <si>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</si>
  <si>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</si>
  <si>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</si>
  <si>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</si>
  <si>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</si>
  <si>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</si>
  <si>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</si>
  <si>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</si>
  <si>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</si>
  <si>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</si>
  <si>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</si>
  <si>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</si>
  <si>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</si>
  <si>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</si>
  <si>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</si>
  <si>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</si>
  <si>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</si>
  <si>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</si>
  <si>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</si>
  <si>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</si>
  <si>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</si>
  <si>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</si>
  <si>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</si>
  <si>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</si>
  <si>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</si>
  <si>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</si>
  <si>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</si>
  <si>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</si>
  <si>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</si>
  <si>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</si>
  <si>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</si>
  <si>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</si>
  <si>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</si>
  <si>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</si>
  <si>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</si>
  <si>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</si>
  <si>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</si>
  <si>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</si>
  <si>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</si>
  <si>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</si>
  <si>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</si>
  <si>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</si>
  <si>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</si>
  <si>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</si>
  <si>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</si>
  <si>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</si>
  <si>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</si>
  <si>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</si>
  <si>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</si>
  <si>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</si>
  <si>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</si>
  <si>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</si>
  <si>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</si>
  <si>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</si>
  <si>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</si>
  <si>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</si>
  <si>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</si>
  <si>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</si>
  <si>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</si>
  <si>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</si>
  <si>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</si>
  <si>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</si>
  <si>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</si>
  <si>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</si>
  <si>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</si>
  <si>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</si>
  <si>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</si>
  <si>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</si>
  <si>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</si>
  <si>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</si>
  <si>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</si>
  <si>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</si>
  <si>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</si>
  <si>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</si>
  <si>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</si>
  <si>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</si>
  <si>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</si>
  <si>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</si>
  <si>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</si>
  <si>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</si>
  <si>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</si>
  <si>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</si>
  <si>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</si>
  <si>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</si>
  <si>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</si>
  <si>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</si>
  <si>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</si>
  <si>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</si>
  <si>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</si>
  <si>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</si>
  <si>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</si>
  <si>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</si>
  <si>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</si>
  <si>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</si>
  <si>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</si>
  <si>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</si>
  <si>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</si>
  <si>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</si>
  <si>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</si>
  <si>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</si>
  <si>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</si>
  <si>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</si>
  <si>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</si>
  <si>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</si>
  <si>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</si>
  <si>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</si>
  <si>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</si>
  <si>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</si>
  <si>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</si>
  <si>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</si>
  <si>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</si>
  <si>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</si>
  <si>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</si>
  <si>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</si>
  <si>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</si>
  <si>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</si>
  <si>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</si>
  <si>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</si>
  <si>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</si>
  <si>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</si>
  <si>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</si>
  <si>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</si>
  <si>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</si>
  <si>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</si>
  <si>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</si>
  <si>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</si>
  <si>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</si>
  <si>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</si>
  <si>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</si>
  <si>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</si>
  <si>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</si>
  <si>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</si>
  <si>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</si>
  <si>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</si>
  <si>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</si>
  <si>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</si>
  <si>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</si>
  <si>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</si>
  <si>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</si>
  <si>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</si>
  <si>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</si>
  <si>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</si>
  <si>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</si>
  <si>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</si>
  <si>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</si>
  <si>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</si>
  <si>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</si>
  <si>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</si>
  <si>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</si>
  <si>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</si>
  <si>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</si>
  <si>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</si>
  <si>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</si>
  <si>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</si>
  <si>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</si>
  <si>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</si>
  <si>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</si>
  <si>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</si>
  <si>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</si>
  <si>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</si>
  <si>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</si>
  <si>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</si>
  <si>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</si>
  <si>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</si>
  <si>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</si>
  <si>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</si>
  <si>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</si>
  <si>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</si>
  <si>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</si>
  <si>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</si>
  <si>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</si>
  <si>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</si>
  <si>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</si>
  <si>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</si>
  <si>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</si>
  <si>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</si>
  <si>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</si>
  <si>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</si>
  <si>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</si>
  <si>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</si>
  <si>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</si>
  <si>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</si>
  <si>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</si>
  <si>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</si>
  <si>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</si>
  <si>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</si>
  <si>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</si>
  <si>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</si>
  <si>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</si>
  <si>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</si>
  <si>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</si>
  <si>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</si>
  <si>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</si>
  <si>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</si>
  <si>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</si>
  <si>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</si>
  <si>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</si>
  <si>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</si>
  <si>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</si>
  <si>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</si>
  <si>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</si>
  <si>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</si>
  <si>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</si>
  <si>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</si>
  <si>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</si>
  <si>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</si>
  <si>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</si>
  <si>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</si>
  <si>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</si>
  <si>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</si>
  <si>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</si>
  <si>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</si>
  <si>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</si>
  <si>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</si>
  <si>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</si>
  <si>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</si>
  <si>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</si>
  <si>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</si>
  <si>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</si>
  <si>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</si>
  <si>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</si>
  <si>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</si>
  <si>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</si>
  <si>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</si>
  <si>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</si>
  <si>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</si>
  <si>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</si>
  <si>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</si>
  <si>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</si>
  <si>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</si>
  <si>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</si>
  <si>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</si>
  <si>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</si>
  <si>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</si>
  <si>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</si>
  <si>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</si>
  <si>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</si>
  <si>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</si>
  <si>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</si>
  <si>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</si>
  <si>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</si>
  <si>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</si>
  <si>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</si>
  <si>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</si>
  <si>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</si>
  <si>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</si>
  <si>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</si>
  <si>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</si>
  <si>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</si>
  <si>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</si>
  <si>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</si>
  <si>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</si>
  <si>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</si>
  <si>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</si>
  <si>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</si>
  <si>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</si>
  <si>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</si>
  <si>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</si>
  <si>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</si>
  <si>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</si>
  <si>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</si>
  <si>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</si>
  <si>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</si>
  <si>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</si>
  <si>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</si>
  <si>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</si>
  <si>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</si>
  <si>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</si>
  <si>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</si>
  <si>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</si>
  <si>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</si>
  <si>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</si>
  <si>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</si>
  <si>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</si>
  <si>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</si>
  <si>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</si>
  <si>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</si>
  <si>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</si>
  <si>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</si>
  <si>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</si>
  <si>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</si>
  <si>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</si>
  <si>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</si>
  <si>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</si>
  <si>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</si>
  <si>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</si>
  <si>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</si>
  <si>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</si>
  <si>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</si>
  <si>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</si>
  <si>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</si>
  <si>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</si>
  <si>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</si>
  <si>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</si>
  <si>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</si>
  <si>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</si>
  <si>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</si>
  <si>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</si>
  <si>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</si>
  <si>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</si>
  <si>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</si>
  <si>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</si>
  <si>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</si>
  <si>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</si>
  <si>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</si>
  <si>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</si>
  <si>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</si>
  <si>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</si>
  <si>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</si>
  <si>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</si>
  <si>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</si>
  <si>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</si>
  <si>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</si>
  <si>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</si>
  <si>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</si>
  <si>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</si>
  <si>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</si>
  <si>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</si>
  <si>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</si>
  <si>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</si>
  <si>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</si>
  <si>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</si>
  <si>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</si>
  <si>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</si>
  <si>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</si>
  <si>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</si>
  <si>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</si>
  <si>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</si>
  <si>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</si>
  <si>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</si>
  <si>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</si>
  <si>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</si>
  <si>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</si>
  <si>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</si>
  <si>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</si>
  <si>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</si>
  <si>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</si>
  <si>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</si>
  <si>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</si>
  <si>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</si>
  <si>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</si>
  <si>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</si>
  <si>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</si>
  <si>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</si>
  <si>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</si>
  <si>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</si>
  <si>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</si>
  <si>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</si>
  <si>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</si>
  <si>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</si>
  <si>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</si>
  <si>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</si>
  <si>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</si>
  <si>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</si>
  <si>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</si>
  <si>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</si>
  <si>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</si>
  <si>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</si>
  <si>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</si>
  <si>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</si>
  <si>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</si>
  <si>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</si>
  <si>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</si>
  <si>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</si>
  <si>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</si>
  <si>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</si>
  <si>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</si>
  <si>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</si>
  <si>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</si>
  <si>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</si>
  <si>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</si>
  <si>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</si>
  <si>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</si>
  <si>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</si>
  <si>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</si>
  <si>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</si>
  <si>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</si>
  <si>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</si>
  <si>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</si>
  <si>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</si>
  <si>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</si>
  <si>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</si>
  <si>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</si>
  <si>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</si>
  <si>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</si>
  <si>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</si>
  <si>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</si>
  <si>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</si>
  <si>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</si>
  <si>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</si>
  <si>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</si>
  <si>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</si>
  <si>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</si>
  <si>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</si>
  <si>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</si>
  <si>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</si>
  <si>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</si>
  <si>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</si>
  <si>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</si>
  <si>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</si>
  <si>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</si>
  <si>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</si>
  <si>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</si>
  <si>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</si>
  <si>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</si>
  <si>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</si>
  <si>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</si>
  <si>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</si>
  <si>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</si>
  <si>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</si>
  <si>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</si>
  <si>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</si>
  <si>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</si>
  <si>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</si>
  <si>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</si>
  <si>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</si>
  <si>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</si>
  <si>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</si>
  <si>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</si>
  <si>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</si>
  <si>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</si>
  <si>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</si>
  <si>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</si>
  <si>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</si>
  <si>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</si>
  <si>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</si>
  <si>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</si>
  <si>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</si>
  <si>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</si>
  <si>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</si>
  <si>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</si>
  <si>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</si>
  <si>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</si>
  <si>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</si>
  <si>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</si>
  <si>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</si>
  <si>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</si>
  <si>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</si>
  <si>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</si>
  <si>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</si>
  <si>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</si>
  <si>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</si>
  <si>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</si>
  <si>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</si>
  <si>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</si>
  <si>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</si>
  <si>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</si>
  <si>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</si>
  <si>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</si>
  <si>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</si>
  <si>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</si>
  <si>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</si>
  <si>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</si>
  <si>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</si>
  <si>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</si>
  <si>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</si>
  <si>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</si>
  <si>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</si>
  <si>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</si>
  <si>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</si>
  <si>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</si>
  <si>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</si>
  <si>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</si>
  <si>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</si>
  <si>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</si>
  <si>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</si>
  <si>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</si>
  <si>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</si>
  <si>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</si>
  <si>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</si>
  <si>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</si>
  <si>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</si>
  <si>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</si>
  <si>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</si>
  <si>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</si>
  <si>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</si>
  <si>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</si>
  <si>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</si>
  <si>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</si>
  <si>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</si>
  <si>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</si>
  <si>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</si>
  <si>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</si>
  <si>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</si>
  <si>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</si>
  <si>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</si>
  <si>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</si>
  <si>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</si>
  <si>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</si>
  <si>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</si>
  <si>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</si>
  <si>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</si>
  <si>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</si>
  <si>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</si>
  <si>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</si>
  <si>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</si>
  <si>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</si>
  <si>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</si>
  <si>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</si>
  <si>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</si>
  <si>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</si>
  <si>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</si>
  <si>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</si>
  <si>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</si>
  <si>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</si>
  <si>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</si>
  <si>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</si>
  <si>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</si>
  <si>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</si>
  <si>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</si>
  <si>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</si>
  <si>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</si>
  <si>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</si>
  <si>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</si>
  <si>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</si>
  <si>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</si>
  <si>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</si>
  <si>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</si>
  <si>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</si>
  <si>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</si>
  <si>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</si>
  <si>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</si>
  <si>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</si>
  <si>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</si>
  <si>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</si>
  <si>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33.93</t>
  </si>
  <si>
    <t>▲ 14.61</t>
  </si>
  <si>
    <t>▲ 22.60</t>
  </si>
  <si>
    <t>▲ 17.18</t>
  </si>
  <si>
    <t>▲ 15.24</t>
  </si>
  <si>
    <t>一般会計</t>
  </si>
  <si>
    <t>上水道事業会計</t>
  </si>
  <si>
    <t>介護保険特別会計</t>
  </si>
  <si>
    <t>国民健康保険特別会計</t>
  </si>
  <si>
    <t>後期高齢者医療特別会計</t>
  </si>
  <si>
    <t>下水道事業会計</t>
  </si>
  <si>
    <t>地方卸売市場特別会計</t>
  </si>
  <si>
    <t>その他会計（赤字）</t>
  </si>
  <si>
    <t>その他会計（黒字）</t>
  </si>
  <si>
    <t>R02</t>
    <phoneticPr fontId="5"/>
  </si>
  <si>
    <t>R03</t>
    <phoneticPr fontId="5"/>
  </si>
  <si>
    <t>R04</t>
    <phoneticPr fontId="5"/>
  </si>
  <si>
    <t>R05</t>
    <phoneticPr fontId="5"/>
  </si>
  <si>
    <t>R06</t>
    <phoneticPr fontId="5"/>
  </si>
  <si>
    <t>公共施設整備等基金</t>
    <phoneticPr fontId="5"/>
  </si>
  <si>
    <t>電源立地地域対策交付金事業基金</t>
    <phoneticPr fontId="5"/>
  </si>
  <si>
    <t>復興まちづくり基金</t>
    <phoneticPr fontId="5"/>
  </si>
  <si>
    <t>カタールフレンド基金</t>
    <rPh sb="8" eb="10">
      <t>キキン</t>
    </rPh>
    <phoneticPr fontId="5"/>
  </si>
  <si>
    <t>ふるさと応援基金</t>
    <rPh sb="4" eb="6">
      <t>オウエン</t>
    </rPh>
    <phoneticPr fontId="5"/>
  </si>
  <si>
    <t>-</t>
    <phoneticPr fontId="2"/>
  </si>
  <si>
    <t>シーパル女川汽船</t>
    <rPh sb="4" eb="6">
      <t>オナガワ</t>
    </rPh>
    <rPh sb="6" eb="8">
      <t>キセン</t>
    </rPh>
    <phoneticPr fontId="2"/>
  </si>
  <si>
    <t>女川観光ホテル</t>
    <rPh sb="0" eb="2">
      <t>オナガワ</t>
    </rPh>
    <rPh sb="2" eb="4">
      <t>カンコウ</t>
    </rPh>
    <phoneticPr fontId="2"/>
  </si>
  <si>
    <t>女川魚市場</t>
    <rPh sb="0" eb="2">
      <t>オナガワ</t>
    </rPh>
    <rPh sb="2" eb="5">
      <t>ウオイチバ</t>
    </rPh>
    <phoneticPr fontId="2"/>
  </si>
  <si>
    <t>石巻地区広域行政事務組合</t>
    <rPh sb="0" eb="4">
      <t>イシノマキチク</t>
    </rPh>
    <rPh sb="4" eb="12">
      <t>コウイキギョウセイジムクミアイ</t>
    </rPh>
    <phoneticPr fontId="2"/>
  </si>
  <si>
    <t>宮城県市町村職員退職手当組合</t>
    <rPh sb="0" eb="3">
      <t>ミヤギケン</t>
    </rPh>
    <rPh sb="3" eb="8">
      <t>シチョウソンショクイン</t>
    </rPh>
    <rPh sb="8" eb="14">
      <t>タイショクテアテクミアイ</t>
    </rPh>
    <phoneticPr fontId="2"/>
  </si>
  <si>
    <t>宮城県後期高齢者医療広域連合</t>
    <rPh sb="0" eb="3">
      <t>ミヤギケン</t>
    </rPh>
    <rPh sb="3" eb="8">
      <t>コウキコウレイシャ</t>
    </rPh>
    <rPh sb="8" eb="14">
      <t>イリョウコウイキレンゴウ</t>
    </rPh>
    <phoneticPr fontId="2"/>
  </si>
  <si>
    <t>宮城県市町村非常勤消防団員補償報償組合</t>
    <rPh sb="0" eb="3">
      <t>ミヤギケン</t>
    </rPh>
    <rPh sb="3" eb="6">
      <t>シチョウソン</t>
    </rPh>
    <rPh sb="6" eb="9">
      <t>ヒジョウキン</t>
    </rPh>
    <rPh sb="9" eb="13">
      <t>ショウボウダンイン</t>
    </rPh>
    <rPh sb="13" eb="15">
      <t>ホショウ</t>
    </rPh>
    <rPh sb="15" eb="17">
      <t>ホウショウ</t>
    </rPh>
    <rPh sb="17" eb="19">
      <t>クミアイ</t>
    </rPh>
    <phoneticPr fontId="2"/>
  </si>
  <si>
    <t>宮城県市町村自治振興センター</t>
    <rPh sb="0" eb="3">
      <t>ミヤギケン</t>
    </rPh>
    <rPh sb="3" eb="6">
      <t>シチョウソン</t>
    </rPh>
    <rPh sb="6" eb="10">
      <t>ジチシンコウ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</si>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</sst>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EADC-4219-9FAE-FDB7AA61BD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3088315</c:v>
                </c:pt>
                <c:pt idx="1">
                  <c:v>726820</c:v>
                </c:pt>
                <c:pt idx="2">
                  <c:v>874797</c:v>
                </c:pt>
                <c:pt idx="3">
                  <c:v>954781</c:v>
                </c:pt>
                <c:pt idx="4">
                  <c:v>709252</c:v>
                </c:pt>
              </c:numCache>
            </c:numRef>
          </c:val>
          <c:smooth val="0"/>
          <c:extLst>
            <c:ext xmlns:c16="http://schemas.microsoft.com/office/drawing/2014/chart" uri="{C3380CC4-5D6E-409C-BE32-E72D297353CC}">
              <c16:uniqueId val="{00000001-EADC-4219-9FAE-FDB7AA61BD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4.1399999999999997</c:v>
                </c:pt>
                <c:pt idx="2">
                  <c:v>4.07</c:v>
                </c:pt>
                <c:pt idx="3">
                  <c:v>3.61</c:v>
                </c:pt>
                <c:pt idx="4">
                  <c:v>15.1</c:v>
                </c:pt>
              </c:numCache>
            </c:numRef>
          </c:val>
          <c:extLst>
            <c:ext xmlns:c16="http://schemas.microsoft.com/office/drawing/2014/chart" uri="{C3380CC4-5D6E-409C-BE32-E72D297353CC}">
              <c16:uniqueId val="{00000000-219F-45E0-941A-3224328DDF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364.38</c:v>
                </c:pt>
                <c:pt idx="1">
                  <c:v>333.88</c:v>
                </c:pt>
                <c:pt idx="2">
                  <c:v>327.14</c:v>
                </c:pt>
                <c:pt idx="3">
                  <c:v>309.60000000000002</c:v>
                </c:pt>
                <c:pt idx="4">
                  <c:v>273.98</c:v>
                </c:pt>
              </c:numCache>
            </c:numRef>
          </c:val>
          <c:extLst>
            <c:ext xmlns:c16="http://schemas.microsoft.com/office/drawing/2014/chart" uri="{C3380CC4-5D6E-409C-BE32-E72D297353CC}">
              <c16:uniqueId val="{00000001-219F-45E0-941A-3224328DDF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-33.93</c:v>
                </c:pt>
                <c:pt idx="1">
                  <c:v>-14.61</c:v>
                </c:pt>
                <c:pt idx="2">
                  <c:v>-22.6</c:v>
                </c:pt>
                <c:pt idx="3">
                  <c:v>-17.18</c:v>
                </c:pt>
                <c:pt idx="4">
                  <c:v>-15.24</c:v>
                </c:pt>
              </c:numCache>
            </c:numRef>
          </c:val>
          <c:smooth val="0"/>
          <c:extLst>
            <c:ext xmlns:c16="http://schemas.microsoft.com/office/drawing/2014/chart" uri="{C3380CC4-5D6E-409C-BE32-E72D297353CC}">
              <c16:uniqueId val="{00000002-219F-45E0-941A-3224328DDF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7.82</c:v>
                </c:pt>
                <c:pt idx="2">
                  <c:v>#N/A</c:v>
                </c:pt>
                <c:pt idx="3">
                  <c:v>7.51</c:v>
                </c:pt>
                <c:pt idx="4">
                  <c:v>0</c:v>
                </c:pt>
                <c:pt idx="5">
                  <c:v>0</c:v>
                </c:pt>
                <c:pt idx="6">
                  <c:v>0</c:v>
                </c:pt>
                <c:pt idx="7">
                  <c:v>0</c:v>
                </c:pt>
                <c:pt idx="8">
                  <c:v>0</c:v>
                </c:pt>
                <c:pt idx="9">
                  <c:v>0</c:v>
                </c:pt>
              </c:numCache>
            </c:numRef>
          </c:val>
          <c:extLst>
            <c:ext xmlns:c16="http://schemas.microsoft.com/office/drawing/2014/chart" uri="{C3380CC4-5D6E-409C-BE32-E72D297353CC}">
              <c16:uniqueId val="{00000000-B04E-48C4-8691-45F3E8DF1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E-48C4-8691-45F3E8DF1C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4E-48C4-8691-45F3E8DF1C1C}"/>
            </c:ext>
          </c:extLst>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04E-48C4-8691-45F3E8DF1C1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0.23</c:v>
                </c:pt>
                <c:pt idx="6">
                  <c:v>#N/A</c:v>
                </c:pt>
                <c:pt idx="7">
                  <c:v>0.45</c:v>
                </c:pt>
                <c:pt idx="8">
                  <c:v>#N/A</c:v>
                </c:pt>
                <c:pt idx="9">
                  <c:v>0.01</c:v>
                </c:pt>
              </c:numCache>
            </c:numRef>
          </c:val>
          <c:extLst>
            <c:ext xmlns:c16="http://schemas.microsoft.com/office/drawing/2014/chart" uri="{C3380CC4-5D6E-409C-BE32-E72D297353CC}">
              <c16:uniqueId val="{00000004-B04E-48C4-8691-45F3E8DF1C1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B04E-48C4-8691-45F3E8DF1C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0.44</c:v>
                </c:pt>
                <c:pt idx="4">
                  <c:v>#N/A</c:v>
                </c:pt>
                <c:pt idx="5">
                  <c:v>0.55000000000000004</c:v>
                </c:pt>
                <c:pt idx="6">
                  <c:v>#N/A</c:v>
                </c:pt>
                <c:pt idx="7">
                  <c:v>0.11</c:v>
                </c:pt>
                <c:pt idx="8">
                  <c:v>#N/A</c:v>
                </c:pt>
                <c:pt idx="9">
                  <c:v>0.09</c:v>
                </c:pt>
              </c:numCache>
            </c:numRef>
          </c:val>
          <c:extLst>
            <c:ext xmlns:c16="http://schemas.microsoft.com/office/drawing/2014/chart" uri="{C3380CC4-5D6E-409C-BE32-E72D297353CC}">
              <c16:uniqueId val="{00000006-B04E-48C4-8691-45F3E8DF1C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c:v>
                </c:pt>
                <c:pt idx="4">
                  <c:v>#N/A</c:v>
                </c:pt>
                <c:pt idx="5">
                  <c:v>1.02</c:v>
                </c:pt>
                <c:pt idx="6">
                  <c:v>#N/A</c:v>
                </c:pt>
                <c:pt idx="7">
                  <c:v>0.87</c:v>
                </c:pt>
                <c:pt idx="8">
                  <c:v>#N/A</c:v>
                </c:pt>
                <c:pt idx="9">
                  <c:v>0.25</c:v>
                </c:pt>
              </c:numCache>
            </c:numRef>
          </c:val>
          <c:extLst>
            <c:ext xmlns:c16="http://schemas.microsoft.com/office/drawing/2014/chart" uri="{C3380CC4-5D6E-409C-BE32-E72D297353CC}">
              <c16:uniqueId val="{00000007-B04E-48C4-8691-45F3E8DF1C1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7.41</c:v>
                </c:pt>
                <c:pt idx="6">
                  <c:v>#N/A</c:v>
                </c:pt>
                <c:pt idx="7">
                  <c:v>5.92</c:v>
                </c:pt>
                <c:pt idx="8">
                  <c:v>#N/A</c:v>
                </c:pt>
                <c:pt idx="9">
                  <c:v>5.54</c:v>
                </c:pt>
              </c:numCache>
            </c:numRef>
          </c:val>
          <c:extLst>
            <c:ext xmlns:c16="http://schemas.microsoft.com/office/drawing/2014/chart" uri="{C3380CC4-5D6E-409C-BE32-E72D297353CC}">
              <c16:uniqueId val="{00000008-B04E-48C4-8691-45F3E8DF1C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5.21</c:v>
                </c:pt>
                <c:pt idx="2">
                  <c:v>#N/A</c:v>
                </c:pt>
                <c:pt idx="3">
                  <c:v>4.13</c:v>
                </c:pt>
                <c:pt idx="4">
                  <c:v>#N/A</c:v>
                </c:pt>
                <c:pt idx="5">
                  <c:v>4.07</c:v>
                </c:pt>
                <c:pt idx="6">
                  <c:v>#N/A</c:v>
                </c:pt>
                <c:pt idx="7">
                  <c:v>3.61</c:v>
                </c:pt>
                <c:pt idx="8">
                  <c:v>#N/A</c:v>
                </c:pt>
                <c:pt idx="9">
                  <c:v>15.09</c:v>
                </c:pt>
              </c:numCache>
            </c:numRef>
          </c:val>
          <c:extLst>
            <c:ext xmlns:c16="http://schemas.microsoft.com/office/drawing/2014/chart" uri="{C3380CC4-5D6E-409C-BE32-E72D297353CC}">
              <c16:uniqueId val="{00000009-B04E-48C4-8691-45F3E8DF1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469</c:v>
                </c:pt>
                <c:pt idx="5">
                  <c:v>500</c:v>
                </c:pt>
                <c:pt idx="8">
                  <c:v>629</c:v>
                </c:pt>
                <c:pt idx="11">
                  <c:v>680</c:v>
                </c:pt>
                <c:pt idx="14">
                  <c:v>717</c:v>
                </c:pt>
              </c:numCache>
            </c:numRef>
          </c:val>
          <c:extLst>
            <c:ext xmlns:c16="http://schemas.microsoft.com/office/drawing/2014/chart" uri="{C3380CC4-5D6E-409C-BE32-E72D297353CC}">
              <c16:uniqueId val="{00000000-A2E3-4448-8AF6-D1F10B96A0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E3-4448-8AF6-D1F10B96A0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E3-4448-8AF6-D1F10B96A0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8</c:v>
                </c:pt>
                <c:pt idx="6">
                  <c:v>9</c:v>
                </c:pt>
                <c:pt idx="9">
                  <c:v>9</c:v>
                </c:pt>
                <c:pt idx="12">
                  <c:v>8</c:v>
                </c:pt>
              </c:numCache>
            </c:numRef>
          </c:val>
          <c:extLst>
            <c:ext xmlns:c16="http://schemas.microsoft.com/office/drawing/2014/chart" uri="{C3380CC4-5D6E-409C-BE32-E72D297353CC}">
              <c16:uniqueId val="{00000003-A2E3-4448-8AF6-D1F10B96A0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195</c:v>
                </c:pt>
                <c:pt idx="3">
                  <c:v>171</c:v>
                </c:pt>
                <c:pt idx="6">
                  <c:v>198</c:v>
                </c:pt>
                <c:pt idx="9">
                  <c:v>211</c:v>
                </c:pt>
                <c:pt idx="12">
                  <c:v>212</c:v>
                </c:pt>
              </c:numCache>
            </c:numRef>
          </c:val>
          <c:extLst>
            <c:ext xmlns:c16="http://schemas.microsoft.com/office/drawing/2014/chart" uri="{C3380CC4-5D6E-409C-BE32-E72D297353CC}">
              <c16:uniqueId val="{00000004-A2E3-4448-8AF6-D1F10B96A0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3-4448-8AF6-D1F10B96A0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E3-4448-8AF6-D1F10B96A0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c:v>
                </c:pt>
                <c:pt idx="3">
                  <c:v>558</c:v>
                </c:pt>
                <c:pt idx="6">
                  <c:v>597</c:v>
                </c:pt>
                <c:pt idx="9">
                  <c:v>650</c:v>
                </c:pt>
                <c:pt idx="12">
                  <c:v>687</c:v>
                </c:pt>
              </c:numCache>
            </c:numRef>
          </c:val>
          <c:extLst>
            <c:ext xmlns:c16="http://schemas.microsoft.com/office/drawing/2014/chart" uri="{C3380CC4-5D6E-409C-BE32-E72D297353CC}">
              <c16:uniqueId val="{00000007-A2E3-4448-8AF6-D1F10B96A0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c:v>
                </c:pt>
                <c:pt idx="2">
                  <c:v>#N/A</c:v>
                </c:pt>
                <c:pt idx="3">
                  <c:v>#N/A</c:v>
                </c:pt>
                <c:pt idx="4">
                  <c:v>237</c:v>
                </c:pt>
                <c:pt idx="5">
                  <c:v>#N/A</c:v>
                </c:pt>
                <c:pt idx="6">
                  <c:v>#N/A</c:v>
                </c:pt>
                <c:pt idx="7">
                  <c:v>175</c:v>
                </c:pt>
                <c:pt idx="8">
                  <c:v>#N/A</c:v>
                </c:pt>
                <c:pt idx="9">
                  <c:v>#N/A</c:v>
                </c:pt>
                <c:pt idx="10">
                  <c:v>190</c:v>
                </c:pt>
                <c:pt idx="11">
                  <c:v>#N/A</c:v>
                </c:pt>
                <c:pt idx="12">
                  <c:v>#N/A</c:v>
                </c:pt>
                <c:pt idx="13">
                  <c:v>190</c:v>
                </c:pt>
                <c:pt idx="14">
                  <c:v>#N/A</c:v>
                </c:pt>
              </c:numCache>
            </c:numRef>
          </c:val>
          <c:smooth val="0"/>
          <c:extLst>
            <c:ext xmlns:c16="http://schemas.microsoft.com/office/drawing/2014/chart" uri="{C3380CC4-5D6E-409C-BE32-E72D297353CC}">
              <c16:uniqueId val="{00000008-A2E3-4448-8AF6-D1F10B96A0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4365</c:v>
                </c:pt>
                <c:pt idx="5">
                  <c:v>4689</c:v>
                </c:pt>
                <c:pt idx="8">
                  <c:v>5358</c:v>
                </c:pt>
                <c:pt idx="11">
                  <c:v>5010</c:v>
                </c:pt>
                <c:pt idx="14">
                  <c:v>5097</c:v>
                </c:pt>
              </c:numCache>
            </c:numRef>
          </c:val>
          <c:extLst>
            <c:ext xmlns:c16="http://schemas.microsoft.com/office/drawing/2014/chart" uri="{C3380CC4-5D6E-409C-BE32-E72D297353CC}">
              <c16:uniqueId val="{00000000-BDB7-4C00-A789-ECEDCB34B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3247</c:v>
                </c:pt>
                <c:pt idx="5">
                  <c:v>2515</c:v>
                </c:pt>
                <c:pt idx="8">
                  <c:v>1811</c:v>
                </c:pt>
                <c:pt idx="11">
                  <c:v>1164</c:v>
                </c:pt>
                <c:pt idx="14">
                  <c:v>2406</c:v>
                </c:pt>
              </c:numCache>
            </c:numRef>
          </c:val>
          <c:extLst>
            <c:ext xmlns:c16="http://schemas.microsoft.com/office/drawing/2014/chart" uri="{C3380CC4-5D6E-409C-BE32-E72D297353CC}">
              <c16:uniqueId val="{00000001-BDB7-4C00-A789-ECEDCB34B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18001</c:v>
                </c:pt>
                <c:pt idx="5">
                  <c:v>18243</c:v>
                </c:pt>
                <c:pt idx="8">
                  <c:v>18237</c:v>
                </c:pt>
                <c:pt idx="11">
                  <c:v>18523</c:v>
                </c:pt>
                <c:pt idx="14">
                  <c:v>18125</c:v>
                </c:pt>
              </c:numCache>
            </c:numRef>
          </c:val>
          <c:extLst>
            <c:ext xmlns:c16="http://schemas.microsoft.com/office/drawing/2014/chart" uri="{C3380CC4-5D6E-409C-BE32-E72D297353CC}">
              <c16:uniqueId val="{00000002-BDB7-4C00-A789-ECEDCB34B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B7-4C00-A789-ECEDCB34B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B7-4C00-A789-ECEDCB34B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B7-4C00-A789-ECEDCB34B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652</c:v>
                </c:pt>
                <c:pt idx="3">
                  <c:v>654</c:v>
                </c:pt>
                <c:pt idx="6">
                  <c:v>619</c:v>
                </c:pt>
                <c:pt idx="9">
                  <c:v>612</c:v>
                </c:pt>
                <c:pt idx="12">
                  <c:v>607</c:v>
                </c:pt>
              </c:numCache>
            </c:numRef>
          </c:val>
          <c:extLst>
            <c:ext xmlns:c16="http://schemas.microsoft.com/office/drawing/2014/chart" uri="{C3380CC4-5D6E-409C-BE32-E72D297353CC}">
              <c16:uniqueId val="{00000006-BDB7-4C00-A789-ECEDCB34B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c:v>
                </c:pt>
                <c:pt idx="3">
                  <c:v>37</c:v>
                </c:pt>
                <c:pt idx="6">
                  <c:v>33</c:v>
                </c:pt>
                <c:pt idx="9">
                  <c:v>34</c:v>
                </c:pt>
                <c:pt idx="12">
                  <c:v>98</c:v>
                </c:pt>
              </c:numCache>
            </c:numRef>
          </c:val>
          <c:extLst>
            <c:ext xmlns:c16="http://schemas.microsoft.com/office/drawing/2014/chart" uri="{C3380CC4-5D6E-409C-BE32-E72D297353CC}">
              <c16:uniqueId val="{00000007-BDB7-4C00-A789-ECEDCB34B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2570</c:v>
                </c:pt>
                <c:pt idx="3">
                  <c:v>2326</c:v>
                </c:pt>
                <c:pt idx="6">
                  <c:v>2136</c:v>
                </c:pt>
                <c:pt idx="9">
                  <c:v>2459</c:v>
                </c:pt>
                <c:pt idx="12">
                  <c:v>2647</c:v>
                </c:pt>
              </c:numCache>
            </c:numRef>
          </c:val>
          <c:extLst>
            <c:ext xmlns:c16="http://schemas.microsoft.com/office/drawing/2014/chart" uri="{C3380CC4-5D6E-409C-BE32-E72D297353CC}">
              <c16:uniqueId val="{00000008-BDB7-4C00-A789-ECEDCB34B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B7-4C00-A789-ECEDCB34B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6113</c:v>
                </c:pt>
                <c:pt idx="3">
                  <c:v>6902</c:v>
                </c:pt>
                <c:pt idx="6">
                  <c:v>7315</c:v>
                </c:pt>
                <c:pt idx="9">
                  <c:v>8257</c:v>
                </c:pt>
                <c:pt idx="12">
                  <c:v>8058</c:v>
                </c:pt>
              </c:numCache>
            </c:numRef>
          </c:val>
          <c:extLst>
            <c:ext xmlns:c16="http://schemas.microsoft.com/office/drawing/2014/chart" uri="{C3380CC4-5D6E-409C-BE32-E72D297353CC}">
              <c16:uniqueId val="{0000000A-BDB7-4C00-A789-ECEDCB34B9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B7-4C00-A789-ECEDCB34B9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12116</c:v>
                </c:pt>
                <c:pt idx="1">
                  <c:v>11637</c:v>
                </c:pt>
                <c:pt idx="2">
                  <c:v>10711</c:v>
                </c:pt>
              </c:numCache>
            </c:numRef>
          </c:val>
          <c:extLst>
            <c:ext xmlns:c16="http://schemas.microsoft.com/office/drawing/2014/chart" uri="{C3380CC4-5D6E-409C-BE32-E72D297353CC}">
              <c16:uniqueId val="{00000000-DA86-4FA3-A430-12DF3B2905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DA86-4FA3-A430-12DF3B2905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5475</c:v>
                </c:pt>
                <c:pt idx="1">
                  <c:v>6225</c:v>
                </c:pt>
                <c:pt idx="2">
                  <c:v>6760</c:v>
                </c:pt>
              </c:numCache>
            </c:numRef>
          </c:val>
          <c:extLst>
            <c:ext xmlns:c16="http://schemas.microsoft.com/office/drawing/2014/chart" uri="{C3380CC4-5D6E-409C-BE32-E72D297353CC}">
              <c16:uniqueId val="{00000002-DA86-4FA3-A430-12DF3B2905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元利償還金については、出島架橋建設事業及び万石浦漁港整備事業に係る新規起債に伴い、近年増加傾向となっており、今後も増加していくことが見込まれる。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算入公債費等についても同様に、出島架橋建設事業及び万石浦漁港整備事業に係る償還額の増加に伴い、増加している。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本町では、満期一括償還による借入がない。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残高は、漁港や教育関係施設の借入の完済などにより減少する一方で、出島架橋建設事業や万石浦漁港整備事業に係る起債の借入により増加傾向である。今後も、投資的経費においては起債の発行を予定しているため、増加する見込みであるが、元利償還金が基準財政需要額算入対象であることから、充当可能財源も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また、公営企業への繰出金も増加傾向にあることから、受益者負担金の見直しを見据えた経営戦略を改定するなど財政運営の健全化に取り組む必要がある。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原子力発電施設の固定資産税（償却資産分）を計画的に積立を行っていたが、固定資産税の性質上、毎年減収となっており、近年は歳出が歳入を超過しているため取崩している状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近年、財政調整基金の取崩し額が増えてきている傾向であるため、歳入歳出のバランスを計り、取崩し額の抑制に努める。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・公共施設整備等基金：公共施設の整備及び管理運営に資するため。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・カタールフレンド基金：女川町の子供たちが将来に夢と希望を持ち、かつ、安全で健やかに育つことを目的とした教育のための事業に要する経費の財源に充てるため。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・復興まちづくり基金：東日本大震災からの復興事業等の財源に充てるため。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・公共施設整備等基金：災害公営住宅に係る家賃低廉・低減事業補助金及び基金運用利子により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億円を積立てているため、増加となっている。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・電源立地地域対策交付金事業基金：公共施設改修事業に要する経費の財源に充てるため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億円取崩したため減少となった。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・公共施設整備等基金：災害公営住宅に係る家賃低減・低廉事業補助金が継続して交付される予定であるため、計画的に積立のうえ運用を行っていく。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令和６年度への繰越事業（普通建設事業等）への取崩しにより減少している。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の固定資産税（償却資産分）等について、例年、計画的に積立を行ってきていたが、固定資産税については、性質上、毎年減収となっていくため、減少が見込まれる。そのため、より一層の健全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運用利子による微増はあるものの、百万円単位未満のため数値上は昨年度と同数値となっている。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元利均等償還による償還方法で統一しているため、積立を行っていく予定はない。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原子力発電所立地町であるため、類似団体平均を上回る税収があり、財政力指数は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本町の地方税の大半を占めているのは、固定資産税（原子力発電施設に係る償却資産分）であるため、平成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年度をピークに減少が続いていたが、原子力発電施設に係る安全対策工事の整備により、税収が増加した。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しかし、固定資産税（償却資産分）については、年々減少していくものであるため、税収増加等による歳入の確保に努める。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91622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78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45659</xdr:rowOff>
    </xdr:from>
    <xdr:to>
      <xdr:col>19</xdr:col>
      <xdr:colOff>133350</xdr:colOff>
      <xdr:row>39</xdr:row>
      <xdr:rowOff>91622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322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171148</xdr:rowOff>
    </xdr:from>
    <xdr:to>
      <xdr:col>15</xdr:col>
      <xdr:colOff>82550</xdr:colOff>
      <xdr:row>39</xdr:row>
      <xdr:rowOff>45659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136676</xdr:rowOff>
    </xdr:from>
    <xdr:to>
      <xdr:col>11</xdr:col>
      <xdr:colOff>31750</xdr:colOff>
      <xdr:row>38</xdr:row>
      <xdr:rowOff>171148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6517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166309</xdr:rowOff>
    </xdr:from>
    <xdr:to>
      <xdr:col>15</xdr:col>
      <xdr:colOff>133350</xdr:colOff>
      <xdr:row>39</xdr:row>
      <xdr:rowOff>96459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106636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120348</xdr:rowOff>
    </xdr:from>
    <xdr:to>
      <xdr:col>11</xdr:col>
      <xdr:colOff>82550</xdr:colOff>
      <xdr:row>39</xdr:row>
      <xdr:rowOff>50498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60675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85876</xdr:rowOff>
    </xdr:from>
    <xdr:to>
      <xdr:col>7</xdr:col>
      <xdr:colOff>31750</xdr:colOff>
      <xdr:row>39</xdr:row>
      <xdr:rowOff>16026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26203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令和６年度当初予算編成において、経常的経費を対象としてマイナス１％のシーリングを実施したことにより、物件費に係る経常収支比率が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しかし、公債費においては、出島架橋建設事業及び万石浦漁港整備事業に係る起債の償還開始に伴い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ポイント増加しており、経常収支比率全体としては昨年度と横ばいとなった。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今後は、令和９年度をピークに増加していくことが見込まれる。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115358</xdr:rowOff>
    </xdr:from>
    <xdr:to>
      <xdr:col>23</xdr:col>
      <xdr:colOff>133350</xdr:colOff>
      <xdr:row>61</xdr:row>
      <xdr:rowOff>115358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36936</xdr:rowOff>
    </xdr:from>
    <xdr:to>
      <xdr:col>19</xdr:col>
      <xdr:colOff>133350</xdr:colOff>
      <xdr:row>61</xdr:row>
      <xdr:rowOff>115358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5386"/>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62</xdr:row>
      <xdr:rowOff>50482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9538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50482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33592"/>
          <a:ext cx="889000" cy="1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64558</xdr:rowOff>
    </xdr:from>
    <xdr:to>
      <xdr:col>23</xdr:col>
      <xdr:colOff>184150</xdr:colOff>
      <xdr:row>61</xdr:row>
      <xdr:rowOff>166158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36635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64558</xdr:rowOff>
    </xdr:from>
    <xdr:to>
      <xdr:col>19</xdr:col>
      <xdr:colOff>184150</xdr:colOff>
      <xdr:row>61</xdr:row>
      <xdr:rowOff>166158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150935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157586</xdr:rowOff>
    </xdr:from>
    <xdr:to>
      <xdr:col>15</xdr:col>
      <xdr:colOff>133350</xdr:colOff>
      <xdr:row>61</xdr:row>
      <xdr:rowOff>87736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97913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136119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類似団体平均に比べ高い推移となっているのは、東日本大震災以降の急激な人口減少が大きな要因と捉えている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人件費においては、給与改定により昨年度と比較して支出が増加したものの、物件費において、当初予算編成段階で経常経費の縮減に努めており、昨年度より支出が抑えられた。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今後は、定員管理計画に基づく職員採用や自治体ＤＸの推進によるコスト削減を図り、健全な財政運営に努める。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110195</xdr:rowOff>
    </xdr:from>
    <xdr:to>
      <xdr:col>23</xdr:col>
      <xdr:colOff>133350</xdr:colOff>
      <xdr:row>82</xdr:row>
      <xdr:rowOff>120143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9095"/>
          <a:ext cx="83820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95035</xdr:rowOff>
    </xdr:from>
    <xdr:to>
      <xdr:col>19</xdr:col>
      <xdr:colOff>133350</xdr:colOff>
      <xdr:row>82</xdr:row>
      <xdr:rowOff>110195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3935"/>
          <a:ext cx="889000" cy="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95035</xdr:rowOff>
    </xdr:from>
    <xdr:to>
      <xdr:col>15</xdr:col>
      <xdr:colOff>82550</xdr:colOff>
      <xdr:row>82</xdr:row>
      <xdr:rowOff>110420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53935"/>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110420</xdr:rowOff>
    </xdr:from>
    <xdr:to>
      <xdr:col>11</xdr:col>
      <xdr:colOff>31750</xdr:colOff>
      <xdr:row>83</xdr:row>
      <xdr:rowOff>12178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69320"/>
          <a:ext cx="8890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69343</xdr:rowOff>
    </xdr:from>
    <xdr:to>
      <xdr:col>23</xdr:col>
      <xdr:colOff>184150</xdr:colOff>
      <xdr:row>82</xdr:row>
      <xdr:rowOff>170943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41420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59395</xdr:rowOff>
    </xdr:from>
    <xdr:to>
      <xdr:col>19</xdr:col>
      <xdr:colOff>184150</xdr:colOff>
      <xdr:row>82</xdr:row>
      <xdr:rowOff>160995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145772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4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44235</xdr:rowOff>
    </xdr:from>
    <xdr:to>
      <xdr:col>15</xdr:col>
      <xdr:colOff>133350</xdr:colOff>
      <xdr:row>82</xdr:row>
      <xdr:rowOff>145835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130612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59620</xdr:rowOff>
    </xdr:from>
    <xdr:to>
      <xdr:col>11</xdr:col>
      <xdr:colOff>82550</xdr:colOff>
      <xdr:row>82</xdr:row>
      <xdr:rowOff>161220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132828</xdr:rowOff>
    </xdr:from>
    <xdr:to>
      <xdr:col>7</xdr:col>
      <xdr:colOff>31750</xdr:colOff>
      <xdr:row>83</xdr:row>
      <xdr:rowOff>62978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本町では旧来からの給与体系により、類似団体平均を下回る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％であり、全国市町村平均よりも低い状況である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が、上級行政職の積極的な採用や適切な昇給、昇格などを行い、引き続き給与の適正化に努める。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69145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368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157339</xdr:rowOff>
    </xdr:from>
    <xdr:to>
      <xdr:col>68</xdr:col>
      <xdr:colOff>152400</xdr:colOff>
      <xdr:row>83</xdr:row>
      <xdr:rowOff>106539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162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本町は、離半島を有する地理的条件や直営の公共施設等があり、職員数が多い状況であったが、町立病院</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や震災後に再整備した公共施設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を指定管理へ移行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するなど職員の削減に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てきた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しかし、震災後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を起因とする大幅な人口減少により類似団体内で比較的高い水準となっている。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今後は、定員管理計画に基づく職員採用や自治体ＤＸの推進による業務効率化を図る。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100299</xdr:rowOff>
    </xdr:from>
    <xdr:to>
      <xdr:col>81</xdr:col>
      <xdr:colOff>44450</xdr:colOff>
      <xdr:row>64</xdr:row>
      <xdr:rowOff>103918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073099"/>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103918</xdr:rowOff>
    </xdr:from>
    <xdr:to>
      <xdr:col>77</xdr:col>
      <xdr:colOff>44450</xdr:colOff>
      <xdr:row>64</xdr:row>
      <xdr:rowOff>128651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076718"/>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128651</xdr:rowOff>
    </xdr:from>
    <xdr:to>
      <xdr:col>72</xdr:col>
      <xdr:colOff>203200</xdr:colOff>
      <xdr:row>65</xdr:row>
      <xdr:rowOff>7271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101451"/>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144938</xdr:rowOff>
    </xdr:from>
    <xdr:to>
      <xdr:col>68</xdr:col>
      <xdr:colOff>152400</xdr:colOff>
      <xdr:row>65</xdr:row>
      <xdr:rowOff>7271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17738"/>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49499</xdr:rowOff>
    </xdr:from>
    <xdr:to>
      <xdr:col>81</xdr:col>
      <xdr:colOff>95250</xdr:colOff>
      <xdr:row>64</xdr:row>
      <xdr:rowOff>151099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21576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9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53118</xdr:rowOff>
    </xdr:from>
    <xdr:to>
      <xdr:col>77</xdr:col>
      <xdr:colOff>95250</xdr:colOff>
      <xdr:row>64</xdr:row>
      <xdr:rowOff>154718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139495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12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77851</xdr:rowOff>
    </xdr:from>
    <xdr:to>
      <xdr:col>73</xdr:col>
      <xdr:colOff>44450</xdr:colOff>
      <xdr:row>65</xdr:row>
      <xdr:rowOff>8001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164228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3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127921</xdr:rowOff>
    </xdr:from>
    <xdr:to>
      <xdr:col>68</xdr:col>
      <xdr:colOff>203200</xdr:colOff>
      <xdr:row>65</xdr:row>
      <xdr:rowOff>58071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42848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94138</xdr:rowOff>
    </xdr:from>
    <xdr:to>
      <xdr:col>64</xdr:col>
      <xdr:colOff>152400</xdr:colOff>
      <xdr:row>65</xdr:row>
      <xdr:rowOff>24288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9065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本町は、旧来からの起債抑制策により類似団体平均を下回っているが、近年は出島架橋建設事業及び万石浦漁港整備事業に係る起債借入により、実質公債費比率が増加している。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今年度においては、新築家屋の課税等による固定資産税が増加したため、昨年度と比較して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今後も事業の進捗により起債借入を予定しているが、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170434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091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170434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077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原子力発電施設等の固定資産税の増収等に伴い、計画的に財政調整基金への積立を行ってきたことなどの理由により、将来負担額を上回る充当可能財源が確保されている。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今後も計画的で健全な財政運営に努める。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本町は、類似団体内平均と比較して高い水準にある。　これは、行政サービスの提供方法の差異によるものと言え、加えて職員数が多いことが主な要因である。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の推進や定員管理計画に基づく職員採用など、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行政改革の取り組みを通じて人件費の削減に努める。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136144</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12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136144</xdr:rowOff>
    </xdr:from>
    <xdr:to>
      <xdr:col>19</xdr:col>
      <xdr:colOff>187325</xdr:colOff>
      <xdr:row>39</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1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061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110998</xdr:rowOff>
    </xdr:from>
    <xdr:to>
      <xdr:col>11</xdr:col>
      <xdr:colOff>9525</xdr:colOff>
      <xdr:row>39</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975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85344</xdr:rowOff>
    </xdr:from>
    <xdr:to>
      <xdr:col>20</xdr:col>
      <xdr:colOff>38100</xdr:colOff>
      <xdr:row>39</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101346</xdr:rowOff>
    </xdr:from>
    <xdr:to>
      <xdr:col>11</xdr:col>
      <xdr:colOff>60325</xdr:colOff>
      <xdr:row>40</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60198</xdr:rowOff>
    </xdr:from>
    <xdr:to>
      <xdr:col>6</xdr:col>
      <xdr:colOff>171450</xdr:colOff>
      <xdr:row>39</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当初予算編成段階から経常的経費を対象にマイナス１％シーリングを実施したことに伴い、昨年度と比較して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しかし、依然として類似団体内平均を上回っている状況であるため、引き続き既存事業等の見直しにより経費縮減に努める。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86995</xdr:rowOff>
    </xdr:from>
    <xdr:to>
      <xdr:col>82</xdr:col>
      <xdr:colOff>107950</xdr:colOff>
      <xdr:row>17</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016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86995</xdr:rowOff>
    </xdr:from>
    <xdr:to>
      <xdr:col>78</xdr:col>
      <xdr:colOff>69850</xdr:colOff>
      <xdr:row>17</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0016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92710</xdr:rowOff>
    </xdr:from>
    <xdr:to>
      <xdr:col>73</xdr:col>
      <xdr:colOff>180975</xdr:colOff>
      <xdr:row>17</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359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92710</xdr:rowOff>
    </xdr:from>
    <xdr:to>
      <xdr:col>69</xdr:col>
      <xdr:colOff>92075</xdr:colOff>
      <xdr:row>16</xdr:row>
      <xdr:rowOff>98425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359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36195</xdr:rowOff>
    </xdr:from>
    <xdr:to>
      <xdr:col>82</xdr:col>
      <xdr:colOff>158750</xdr:colOff>
      <xdr:row>17</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104775</xdr:rowOff>
    </xdr:from>
    <xdr:to>
      <xdr:col>78</xdr:col>
      <xdr:colOff>120650</xdr:colOff>
      <xdr:row>18</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0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36195</xdr:rowOff>
    </xdr:from>
    <xdr:to>
      <xdr:col>74</xdr:col>
      <xdr:colOff>31750</xdr:colOff>
      <xdr:row>17</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41910</xdr:rowOff>
    </xdr:from>
    <xdr:to>
      <xdr:col>69</xdr:col>
      <xdr:colOff>142875</xdr:colOff>
      <xdr:row>16</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類似団体平均と同水準となっており、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、今後も同水準を保てるよう努める。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維持管理費、繰入金ともに減少しており昨年度と比較して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被害を免れた現存施設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震災後新たに整備した公共施設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の補修等が見込まれるため、施設毎に補修年次計画を作成し計画的な管理に努める。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62992</xdr:rowOff>
    </xdr:from>
    <xdr:to>
      <xdr:col>78</xdr:col>
      <xdr:colOff>69850</xdr:colOff>
      <xdr:row>54</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62992</xdr:rowOff>
    </xdr:from>
    <xdr:to>
      <xdr:col>73</xdr:col>
      <xdr:colOff>180975</xdr:colOff>
      <xdr:row>58</xdr:row>
      <xdr:rowOff>53848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321292"/>
          <a:ext cx="889000" cy="6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58</xdr:row>
      <xdr:rowOff>53848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8699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xdr:rowOff>
    </xdr:from>
    <xdr:to>
      <xdr:col>74</xdr:col>
      <xdr:colOff>31750</xdr:colOff>
      <xdr:row>54</xdr:row>
      <xdr:rowOff>113792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123969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類似団体内平均と比較して低い水準となっており、昨年度との比較では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しかし、一部事務組合への負担金が増加しており、支出金額自体は増加している状況である。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今後も人件費等により負担金の増加が見込まれるため、その他の補助金等のあり方を見直しし、このままの水準を維持できるよう努める。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54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76725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9669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出島架橋建設事業及び万石浦漁港整備事業に係る起債借入に伴い、毎年元金償還額が増加している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類似団体平均を下回っているものの、今後も新たな起債の借入を予定しているため、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82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48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7876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類似団体平均を上回っている状況である。上昇の要因としては、本町の経常一般財源の主となる原子力発電所の固定資産税（償却資産分）が年々減少傾向であることが考えられる。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しかし、昨年度と比較すると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ポイント減少となっており、これは、当初予算編成段階での経常的経費を対象にしたマイナス１％シーリングの実施による予算縮減や新築家屋等建築による固定資産税（家屋）の税収増によるものである。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75</xdr:row>
      <xdr:rowOff>165863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0017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165863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560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956032"/>
          <a:ext cx="8890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xdr:rowOff>
    </xdr:from>
    <xdr:to>
      <xdr:col>69</xdr:col>
      <xdr:colOff>92075</xdr:colOff>
      <xdr:row>76</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03604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64279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128288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126492</xdr:rowOff>
    </xdr:from>
    <xdr:to>
      <xdr:col>65</xdr:col>
      <xdr:colOff>53975</xdr:colOff>
      <xdr:row>76</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41419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23490</xdr:rowOff>
    </xdr:from>
    <xdr:to>
      <xdr:col>29</xdr:col>
      <xdr:colOff>127000</xdr:colOff>
      <xdr:row>13</xdr:row>
      <xdr:rowOff>105702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99965"/>
          <a:ext cx="647700" cy="8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105702</xdr:rowOff>
    </xdr:from>
    <xdr:to>
      <xdr:col>26</xdr:col>
      <xdr:colOff>50800</xdr:colOff>
      <xdr:row>13</xdr:row>
      <xdr:rowOff>124120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82177"/>
          <a:ext cx="698500" cy="1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124120</xdr:rowOff>
    </xdr:from>
    <xdr:to>
      <xdr:col>22</xdr:col>
      <xdr:colOff>114300</xdr:colOff>
      <xdr:row>13</xdr:row>
      <xdr:rowOff>157267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0595"/>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157267</xdr:rowOff>
    </xdr:from>
    <xdr:to>
      <xdr:col>18</xdr:col>
      <xdr:colOff>177800</xdr:colOff>
      <xdr:row>14</xdr:row>
      <xdr:rowOff>28999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3742"/>
          <a:ext cx="698500" cy="4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144140</xdr:rowOff>
    </xdr:from>
    <xdr:to>
      <xdr:col>29</xdr:col>
      <xdr:colOff>177800</xdr:colOff>
      <xdr:row>13</xdr:row>
      <xdr:rowOff>74290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4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160667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54902</xdr:rowOff>
    </xdr:from>
    <xdr:to>
      <xdr:col>26</xdr:col>
      <xdr:colOff>101600</xdr:colOff>
      <xdr:row>13</xdr:row>
      <xdr:rowOff>156502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166679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0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73320</xdr:rowOff>
    </xdr:from>
    <xdr:to>
      <xdr:col>22</xdr:col>
      <xdr:colOff>165100</xdr:colOff>
      <xdr:row>14</xdr:row>
      <xdr:rowOff>3470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13647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1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106467</xdr:rowOff>
    </xdr:from>
    <xdr:to>
      <xdr:col>19</xdr:col>
      <xdr:colOff>38100</xdr:colOff>
      <xdr:row>14</xdr:row>
      <xdr:rowOff>36617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46794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149649</xdr:rowOff>
    </xdr:from>
    <xdr:to>
      <xdr:col>15</xdr:col>
      <xdr:colOff>101600</xdr:colOff>
      <xdr:row>14</xdr:row>
      <xdr:rowOff>79799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89976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316943</xdr:rowOff>
    </xdr:from>
    <xdr:to>
      <xdr:col>29</xdr:col>
      <xdr:colOff>127000</xdr:colOff>
      <xdr:row>35</xdr:row>
      <xdr:rowOff>321028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7293"/>
          <a:ext cx="647700" cy="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321028</xdr:rowOff>
    </xdr:from>
    <xdr:to>
      <xdr:col>26</xdr:col>
      <xdr:colOff>50800</xdr:colOff>
      <xdr:row>36</xdr:row>
      <xdr:rowOff>866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1378"/>
          <a:ext cx="698500" cy="2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269456</xdr:rowOff>
    </xdr:from>
    <xdr:to>
      <xdr:col>22</xdr:col>
      <xdr:colOff>114300</xdr:colOff>
      <xdr:row>36</xdr:row>
      <xdr:rowOff>866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9806"/>
          <a:ext cx="698500" cy="7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269456</xdr:rowOff>
    </xdr:from>
    <xdr:to>
      <xdr:col>18</xdr:col>
      <xdr:colOff>177800</xdr:colOff>
      <xdr:row>36</xdr:row>
      <xdr:rowOff>84069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9806"/>
          <a:ext cx="698500" cy="15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266143</xdr:rowOff>
    </xdr:from>
    <xdr:to>
      <xdr:col>29</xdr:col>
      <xdr:colOff>177800</xdr:colOff>
      <xdr:row>36</xdr:row>
      <xdr:rowOff>24843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238220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270228</xdr:rowOff>
    </xdr:from>
    <xdr:to>
      <xdr:col>26</xdr:col>
      <xdr:colOff>101600</xdr:colOff>
      <xdr:row>36</xdr:row>
      <xdr:rowOff>28928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292966</xdr:rowOff>
    </xdr:from>
    <xdr:to>
      <xdr:col>22</xdr:col>
      <xdr:colOff>165100</xdr:colOff>
      <xdr:row>36</xdr:row>
      <xdr:rowOff>51666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218656</xdr:rowOff>
    </xdr:from>
    <xdr:to>
      <xdr:col>19</xdr:col>
      <xdr:colOff>38100</xdr:colOff>
      <xdr:row>35</xdr:row>
      <xdr:rowOff>320256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33269</xdr:rowOff>
    </xdr:from>
    <xdr:to>
      <xdr:col>15</xdr:col>
      <xdr:colOff>101600</xdr:colOff>
      <xdr:row>36</xdr:row>
      <xdr:rowOff>134869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119646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72766</xdr:rowOff>
    </xdr:from>
    <xdr:to>
      <xdr:col>24</xdr:col>
      <xdr:colOff>63500</xdr:colOff>
      <xdr:row>34</xdr:row>
      <xdr:rowOff>44214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616"/>
          <a:ext cx="838200" cy="1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42118</xdr:rowOff>
    </xdr:from>
    <xdr:to>
      <xdr:col>19</xdr:col>
      <xdr:colOff>177800</xdr:colOff>
      <xdr:row>34</xdr:row>
      <xdr:rowOff>44214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7141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4872</xdr:rowOff>
    </xdr:from>
    <xdr:to>
      <xdr:col>15</xdr:col>
      <xdr:colOff>50800</xdr:colOff>
      <xdr:row>34</xdr:row>
      <xdr:rowOff>42118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4172"/>
          <a:ext cx="889000" cy="3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4872</xdr:rowOff>
    </xdr:from>
    <xdr:to>
      <xdr:col>10</xdr:col>
      <xdr:colOff>114300</xdr:colOff>
      <xdr:row>34</xdr:row>
      <xdr:rowOff>123820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4172"/>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21966</xdr:rowOff>
    </xdr:from>
    <xdr:to>
      <xdr:col>24</xdr:col>
      <xdr:colOff>114300</xdr:colOff>
      <xdr:row>33</xdr:row>
      <xdr:rowOff>123566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44843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164864</xdr:rowOff>
    </xdr:from>
    <xdr:to>
      <xdr:col>20</xdr:col>
      <xdr:colOff>38100</xdr:colOff>
      <xdr:row>34</xdr:row>
      <xdr:rowOff>95014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111541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162768</xdr:rowOff>
    </xdr:from>
    <xdr:to>
      <xdr:col>15</xdr:col>
      <xdr:colOff>101600</xdr:colOff>
      <xdr:row>34</xdr:row>
      <xdr:rowOff>92918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109445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125522</xdr:rowOff>
    </xdr:from>
    <xdr:to>
      <xdr:col>10</xdr:col>
      <xdr:colOff>165100</xdr:colOff>
      <xdr:row>34</xdr:row>
      <xdr:rowOff>55672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72199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73020</xdr:rowOff>
    </xdr:from>
    <xdr:to>
      <xdr:col>6</xdr:col>
      <xdr:colOff>38100</xdr:colOff>
      <xdr:row>35</xdr:row>
      <xdr:rowOff>3170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19697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55294</xdr:rowOff>
    </xdr:from>
    <xdr:to>
      <xdr:col>24</xdr:col>
      <xdr:colOff>63500</xdr:colOff>
      <xdr:row>58</xdr:row>
      <xdr:rowOff>59668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99394"/>
          <a:ext cx="8382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55294</xdr:rowOff>
    </xdr:from>
    <xdr:to>
      <xdr:col>19</xdr:col>
      <xdr:colOff>177800</xdr:colOff>
      <xdr:row>58</xdr:row>
      <xdr:rowOff>69310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9394"/>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59011</xdr:rowOff>
    </xdr:from>
    <xdr:to>
      <xdr:col>15</xdr:col>
      <xdr:colOff>50800</xdr:colOff>
      <xdr:row>58</xdr:row>
      <xdr:rowOff>69310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3111"/>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158779</xdr:rowOff>
    </xdr:from>
    <xdr:to>
      <xdr:col>10</xdr:col>
      <xdr:colOff>114300</xdr:colOff>
      <xdr:row>58</xdr:row>
      <xdr:rowOff>59011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31429"/>
          <a:ext cx="889000" cy="7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8868</xdr:rowOff>
    </xdr:from>
    <xdr:to>
      <xdr:col>24</xdr:col>
      <xdr:colOff>114300</xdr:colOff>
      <xdr:row>58</xdr:row>
      <xdr:rowOff>110468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139695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4494</xdr:rowOff>
    </xdr:from>
    <xdr:to>
      <xdr:col>20</xdr:col>
      <xdr:colOff>38100</xdr:colOff>
      <xdr:row>58</xdr:row>
      <xdr:rowOff>106094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122621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2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18510</xdr:rowOff>
    </xdr:from>
    <xdr:to>
      <xdr:col>15</xdr:col>
      <xdr:colOff>101600</xdr:colOff>
      <xdr:row>58</xdr:row>
      <xdr:rowOff>120110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136637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8211</xdr:rowOff>
    </xdr:from>
    <xdr:to>
      <xdr:col>10</xdr:col>
      <xdr:colOff>165100</xdr:colOff>
      <xdr:row>58</xdr:row>
      <xdr:rowOff>109811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126338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107979</xdr:rowOff>
    </xdr:from>
    <xdr:to>
      <xdr:col>6</xdr:col>
      <xdr:colOff>38100</xdr:colOff>
      <xdr:row>58</xdr:row>
      <xdr:rowOff>38129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54656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90830</xdr:rowOff>
    </xdr:from>
    <xdr:to>
      <xdr:col>24</xdr:col>
      <xdr:colOff>63500</xdr:colOff>
      <xdr:row>76</xdr:row>
      <xdr:rowOff>128029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21030"/>
          <a:ext cx="8382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128029</xdr:rowOff>
    </xdr:from>
    <xdr:to>
      <xdr:col>19</xdr:col>
      <xdr:colOff>177800</xdr:colOff>
      <xdr:row>76</xdr:row>
      <xdr:rowOff>135877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58229"/>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44475</xdr:rowOff>
    </xdr:from>
    <xdr:to>
      <xdr:col>15</xdr:col>
      <xdr:colOff>50800</xdr:colOff>
      <xdr:row>76</xdr:row>
      <xdr:rowOff>135877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74675"/>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44475</xdr:rowOff>
    </xdr:from>
    <xdr:to>
      <xdr:col>10</xdr:col>
      <xdr:colOff>114300</xdr:colOff>
      <xdr:row>76</xdr:row>
      <xdr:rowOff>109562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74675"/>
          <a:ext cx="889000" cy="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40030</xdr:rowOff>
    </xdr:from>
    <xdr:to>
      <xdr:col>24</xdr:col>
      <xdr:colOff>114300</xdr:colOff>
      <xdr:row>76</xdr:row>
      <xdr:rowOff>141630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62907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77229</xdr:rowOff>
    </xdr:from>
    <xdr:to>
      <xdr:col>20</xdr:col>
      <xdr:colOff>38100</xdr:colOff>
      <xdr:row>77</xdr:row>
      <xdr:rowOff>7379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23906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85077</xdr:rowOff>
    </xdr:from>
    <xdr:to>
      <xdr:col>15</xdr:col>
      <xdr:colOff>101600</xdr:colOff>
      <xdr:row>77</xdr:row>
      <xdr:rowOff>15227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31754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165125</xdr:rowOff>
    </xdr:from>
    <xdr:to>
      <xdr:col>10</xdr:col>
      <xdr:colOff>165100</xdr:colOff>
      <xdr:row>76</xdr:row>
      <xdr:rowOff>95275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111803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58762</xdr:rowOff>
    </xdr:from>
    <xdr:to>
      <xdr:col>6</xdr:col>
      <xdr:colOff>38100</xdr:colOff>
      <xdr:row>76</xdr:row>
      <xdr:rowOff>160362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5440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50132</xdr:rowOff>
    </xdr:from>
    <xdr:to>
      <xdr:col>24</xdr:col>
      <xdr:colOff>63500</xdr:colOff>
      <xdr:row>96</xdr:row>
      <xdr:rowOff>143652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9332"/>
          <a:ext cx="8382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143652</xdr:rowOff>
    </xdr:from>
    <xdr:to>
      <xdr:col>19</xdr:col>
      <xdr:colOff>177800</xdr:colOff>
      <xdr:row>97</xdr:row>
      <xdr:rowOff>77107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2852"/>
          <a:ext cx="889000" cy="1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95275</xdr:rowOff>
    </xdr:from>
    <xdr:to>
      <xdr:col>15</xdr:col>
      <xdr:colOff>50800</xdr:colOff>
      <xdr:row>97</xdr:row>
      <xdr:rowOff>77107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4475"/>
          <a:ext cx="889000" cy="1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95275</xdr:rowOff>
    </xdr:from>
    <xdr:to>
      <xdr:col>10</xdr:col>
      <xdr:colOff>114300</xdr:colOff>
      <xdr:row>98</xdr:row>
      <xdr:rowOff>53377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4475"/>
          <a:ext cx="889000" cy="30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170782</xdr:rowOff>
    </xdr:from>
    <xdr:to>
      <xdr:col>24</xdr:col>
      <xdr:colOff>114300</xdr:colOff>
      <xdr:row>96</xdr:row>
      <xdr:rowOff>100932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149209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92852</xdr:rowOff>
    </xdr:from>
    <xdr:to>
      <xdr:col>20</xdr:col>
      <xdr:colOff>38100</xdr:colOff>
      <xdr:row>97</xdr:row>
      <xdr:rowOff>23002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26307</xdr:rowOff>
    </xdr:from>
    <xdr:to>
      <xdr:col>15</xdr:col>
      <xdr:colOff>101600</xdr:colOff>
      <xdr:row>97</xdr:row>
      <xdr:rowOff>127907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44475</xdr:rowOff>
    </xdr:from>
    <xdr:to>
      <xdr:col>10</xdr:col>
      <xdr:colOff>165100</xdr:colOff>
      <xdr:row>96</xdr:row>
      <xdr:rowOff>146075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137202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2577</xdr:rowOff>
    </xdr:from>
    <xdr:to>
      <xdr:col>6</xdr:col>
      <xdr:colOff>38100</xdr:colOff>
      <xdr:row>98</xdr:row>
      <xdr:rowOff>104177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95304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5222</xdr:rowOff>
    </xdr:from>
    <xdr:to>
      <xdr:col>54</xdr:col>
      <xdr:colOff>189865</xdr:colOff>
      <xdr:row>38</xdr:row>
      <xdr:rowOff>81140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05972"/>
          <a:ext cx="1270" cy="590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84967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81140</xdr:rowOff>
    </xdr:from>
    <xdr:to>
      <xdr:col>55</xdr:col>
      <xdr:colOff>88900</xdr:colOff>
      <xdr:row>38</xdr:row>
      <xdr:rowOff>81140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9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123349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8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5222</xdr:rowOff>
    </xdr:from>
    <xdr:to>
      <xdr:col>55</xdr:col>
      <xdr:colOff>88900</xdr:colOff>
      <xdr:row>35</xdr:row>
      <xdr:rowOff>5222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0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5222</xdr:rowOff>
    </xdr:from>
    <xdr:to>
      <xdr:col>55</xdr:col>
      <xdr:colOff>0</xdr:colOff>
      <xdr:row>36</xdr:row>
      <xdr:rowOff>13854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05972"/>
          <a:ext cx="838200" cy="18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3165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6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24738</xdr:rowOff>
    </xdr:from>
    <xdr:to>
      <xdr:col>55</xdr:col>
      <xdr:colOff>50800</xdr:colOff>
      <xdr:row>37</xdr:row>
      <xdr:rowOff>126338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6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13854</xdr:rowOff>
    </xdr:from>
    <xdr:to>
      <xdr:col>50</xdr:col>
      <xdr:colOff>114300</xdr:colOff>
      <xdr:row>36</xdr:row>
      <xdr:rowOff>72665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6054"/>
          <a:ext cx="889000" cy="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60416</xdr:rowOff>
    </xdr:from>
    <xdr:to>
      <xdr:col>50</xdr:col>
      <xdr:colOff>165100</xdr:colOff>
      <xdr:row>37</xdr:row>
      <xdr:rowOff>162016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0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153143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9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149435</xdr:rowOff>
    </xdr:from>
    <xdr:to>
      <xdr:col>45</xdr:col>
      <xdr:colOff>177800</xdr:colOff>
      <xdr:row>36</xdr:row>
      <xdr:rowOff>72665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8735"/>
          <a:ext cx="889000" cy="2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64941</xdr:rowOff>
    </xdr:from>
    <xdr:to>
      <xdr:col>46</xdr:col>
      <xdr:colOff>38100</xdr:colOff>
      <xdr:row>37</xdr:row>
      <xdr:rowOff>166541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157668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50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60995</xdr:rowOff>
    </xdr:from>
    <xdr:to>
      <xdr:col>41</xdr:col>
      <xdr:colOff>50800</xdr:colOff>
      <xdr:row>34</xdr:row>
      <xdr:rowOff>149435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04495"/>
          <a:ext cx="889000" cy="77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83705</xdr:rowOff>
    </xdr:from>
    <xdr:to>
      <xdr:col>41</xdr:col>
      <xdr:colOff>101600</xdr:colOff>
      <xdr:row>38</xdr:row>
      <xdr:rowOff>13855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4982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150937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2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125872</xdr:rowOff>
    </xdr:from>
    <xdr:to>
      <xdr:col>55</xdr:col>
      <xdr:colOff>50800</xdr:colOff>
      <xdr:row>35</xdr:row>
      <xdr:rowOff>56022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78899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134504</xdr:rowOff>
    </xdr:from>
    <xdr:to>
      <xdr:col>50</xdr:col>
      <xdr:colOff>165100</xdr:colOff>
      <xdr:row>36</xdr:row>
      <xdr:rowOff>64654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81181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21865</xdr:rowOff>
    </xdr:from>
    <xdr:to>
      <xdr:col>46</xdr:col>
      <xdr:colOff>38100</xdr:colOff>
      <xdr:row>36</xdr:row>
      <xdr:rowOff>123465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139992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98635</xdr:rowOff>
    </xdr:from>
    <xdr:to>
      <xdr:col>41</xdr:col>
      <xdr:colOff>101600</xdr:colOff>
      <xdr:row>35</xdr:row>
      <xdr:rowOff>28785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45312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0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10195</xdr:rowOff>
    </xdr:from>
    <xdr:to>
      <xdr:col>36</xdr:col>
      <xdr:colOff>165100</xdr:colOff>
      <xdr:row>30</xdr:row>
      <xdr:rowOff>111795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128322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60285</xdr:rowOff>
    </xdr:from>
    <xdr:to>
      <xdr:col>54</xdr:col>
      <xdr:colOff>189865</xdr:colOff>
      <xdr:row>58</xdr:row>
      <xdr:rowOff>135482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490035"/>
          <a:ext cx="1270" cy="58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139309</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135482</xdr:rowOff>
    </xdr:from>
    <xdr:to>
      <xdr:col>55</xdr:col>
      <xdr:colOff>88900</xdr:colOff>
      <xdr:row>58</xdr:row>
      <xdr:rowOff>135482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6962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265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60285</xdr:rowOff>
    </xdr:from>
    <xdr:to>
      <xdr:col>55</xdr:col>
      <xdr:colOff>88900</xdr:colOff>
      <xdr:row>55</xdr:row>
      <xdr:rowOff>60285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49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46074</xdr:rowOff>
    </xdr:from>
    <xdr:to>
      <xdr:col>55</xdr:col>
      <xdr:colOff>0</xdr:colOff>
      <xdr:row>56</xdr:row>
      <xdr:rowOff>158330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47274"/>
          <a:ext cx="838200" cy="1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5180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49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26753</xdr:rowOff>
    </xdr:from>
    <xdr:to>
      <xdr:col>55</xdr:col>
      <xdr:colOff>50800</xdr:colOff>
      <xdr:row>58</xdr:row>
      <xdr:rowOff>128353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46074</xdr:rowOff>
    </xdr:from>
    <xdr:to>
      <xdr:col>50</xdr:col>
      <xdr:colOff>114300</xdr:colOff>
      <xdr:row>56</xdr:row>
      <xdr:rowOff>82643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47274"/>
          <a:ext cx="889000" cy="3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30416</xdr:rowOff>
    </xdr:from>
    <xdr:to>
      <xdr:col>50</xdr:col>
      <xdr:colOff>165100</xdr:colOff>
      <xdr:row>58</xdr:row>
      <xdr:rowOff>132016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123143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82643</xdr:rowOff>
    </xdr:from>
    <xdr:to>
      <xdr:col>45</xdr:col>
      <xdr:colOff>177800</xdr:colOff>
      <xdr:row>56</xdr:row>
      <xdr:rowOff>150298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3843"/>
          <a:ext cx="889000" cy="6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37857</xdr:rowOff>
    </xdr:from>
    <xdr:to>
      <xdr:col>46</xdr:col>
      <xdr:colOff>38100</xdr:colOff>
      <xdr:row>58</xdr:row>
      <xdr:rowOff>139457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130584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99323</xdr:rowOff>
    </xdr:from>
    <xdr:to>
      <xdr:col>41</xdr:col>
      <xdr:colOff>50800</xdr:colOff>
      <xdr:row>56</xdr:row>
      <xdr:rowOff>150298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671823"/>
          <a:ext cx="889000" cy="10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33097</xdr:rowOff>
    </xdr:from>
    <xdr:to>
      <xdr:col>41</xdr:col>
      <xdr:colOff>101600</xdr:colOff>
      <xdr:row>58</xdr:row>
      <xdr:rowOff>134697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125824</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107530</xdr:rowOff>
    </xdr:from>
    <xdr:to>
      <xdr:col>55</xdr:col>
      <xdr:colOff>50800</xdr:colOff>
      <xdr:row>57</xdr:row>
      <xdr:rowOff>37680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130407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166724</xdr:rowOff>
    </xdr:from>
    <xdr:to>
      <xdr:col>50</xdr:col>
      <xdr:colOff>165100</xdr:colOff>
      <xdr:row>56</xdr:row>
      <xdr:rowOff>96874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113401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31843</xdr:rowOff>
    </xdr:from>
    <xdr:to>
      <xdr:col>46</xdr:col>
      <xdr:colOff>38100</xdr:colOff>
      <xdr:row>56</xdr:row>
      <xdr:rowOff>133443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149970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0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99498</xdr:rowOff>
    </xdr:from>
    <xdr:to>
      <xdr:col>41</xdr:col>
      <xdr:colOff>101600</xdr:colOff>
      <xdr:row>57</xdr:row>
      <xdr:rowOff>29648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46175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7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48523</xdr:rowOff>
    </xdr:from>
    <xdr:to>
      <xdr:col>36</xdr:col>
      <xdr:colOff>165100</xdr:colOff>
      <xdr:row>50</xdr:row>
      <xdr:rowOff>150123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166650</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396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66884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925634"/>
          <a:ext cx="1270" cy="663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53788</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8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70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66884</xdr:rowOff>
    </xdr:from>
    <xdr:to>
      <xdr:col>55</xdr:col>
      <xdr:colOff>88900</xdr:colOff>
      <xdr:row>75</xdr:row>
      <xdr:rowOff>66884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92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66339</xdr:rowOff>
    </xdr:from>
    <xdr:to>
      <xdr:col>55</xdr:col>
      <xdr:colOff>0</xdr:colOff>
      <xdr:row>75</xdr:row>
      <xdr:rowOff>66884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582189"/>
          <a:ext cx="838200" cy="3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98238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7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119811</xdr:rowOff>
    </xdr:from>
    <xdr:to>
      <xdr:col>55</xdr:col>
      <xdr:colOff>50800</xdr:colOff>
      <xdr:row>79</xdr:row>
      <xdr:rowOff>49961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66339</xdr:rowOff>
    </xdr:from>
    <xdr:to>
      <xdr:col>50</xdr:col>
      <xdr:colOff>114300</xdr:colOff>
      <xdr:row>76</xdr:row>
      <xdr:rowOff>164871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582189"/>
          <a:ext cx="889000" cy="6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122067</xdr:rowOff>
    </xdr:from>
    <xdr:to>
      <xdr:col>50</xdr:col>
      <xdr:colOff>165100</xdr:colOff>
      <xdr:row>79</xdr:row>
      <xdr:rowOff>52217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43344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35973</xdr:rowOff>
    </xdr:from>
    <xdr:to>
      <xdr:col>45</xdr:col>
      <xdr:colOff>177800</xdr:colOff>
      <xdr:row>76</xdr:row>
      <xdr:rowOff>164871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4723"/>
          <a:ext cx="889000" cy="30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128963</xdr:rowOff>
    </xdr:from>
    <xdr:to>
      <xdr:col>46</xdr:col>
      <xdr:colOff>38100</xdr:colOff>
      <xdr:row>79</xdr:row>
      <xdr:rowOff>59113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50240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27039</xdr:rowOff>
    </xdr:from>
    <xdr:to>
      <xdr:col>41</xdr:col>
      <xdr:colOff>50800</xdr:colOff>
      <xdr:row>75</xdr:row>
      <xdr:rowOff>35973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199989"/>
          <a:ext cx="889000" cy="6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130268</xdr:rowOff>
    </xdr:from>
    <xdr:to>
      <xdr:col>41</xdr:col>
      <xdr:colOff>101600</xdr:colOff>
      <xdr:row>79</xdr:row>
      <xdr:rowOff>60418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0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51545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9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119557</xdr:rowOff>
    </xdr:from>
    <xdr:to>
      <xdr:col>36</xdr:col>
      <xdr:colOff>165100</xdr:colOff>
      <xdr:row>79</xdr:row>
      <xdr:rowOff>49707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40834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16084</xdr:rowOff>
    </xdr:from>
    <xdr:to>
      <xdr:col>55</xdr:col>
      <xdr:colOff>50800</xdr:colOff>
      <xdr:row>75</xdr:row>
      <xdr:rowOff>117684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140561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15539</xdr:rowOff>
    </xdr:from>
    <xdr:to>
      <xdr:col>50</xdr:col>
      <xdr:colOff>165100</xdr:colOff>
      <xdr:row>73</xdr:row>
      <xdr:rowOff>117139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5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133666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30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114071</xdr:rowOff>
    </xdr:from>
    <xdr:to>
      <xdr:col>46</xdr:col>
      <xdr:colOff>38100</xdr:colOff>
      <xdr:row>77</xdr:row>
      <xdr:rowOff>44221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60747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1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156623</xdr:rowOff>
    </xdr:from>
    <xdr:to>
      <xdr:col>41</xdr:col>
      <xdr:colOff>101600</xdr:colOff>
      <xdr:row>75</xdr:row>
      <xdr:rowOff>86773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103300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147689</xdr:rowOff>
    </xdr:from>
    <xdr:to>
      <xdr:col>36</xdr:col>
      <xdr:colOff>165100</xdr:colOff>
      <xdr:row>71</xdr:row>
      <xdr:rowOff>77839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94366</xdr:rowOff>
    </xdr:from>
    <xdr:ext cx="69018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27205" y="11924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81028</xdr:rowOff>
    </xdr:from>
    <xdr:to>
      <xdr:col>54</xdr:col>
      <xdr:colOff>189865</xdr:colOff>
      <xdr:row>99</xdr:row>
      <xdr:rowOff>33849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025878"/>
          <a:ext cx="1270" cy="98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37676</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1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33849</xdr:rowOff>
    </xdr:from>
    <xdr:to>
      <xdr:col>55</xdr:col>
      <xdr:colOff>88900</xdr:colOff>
      <xdr:row>99</xdr:row>
      <xdr:rowOff>33849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0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27705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8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81028</xdr:rowOff>
    </xdr:from>
    <xdr:to>
      <xdr:col>55</xdr:col>
      <xdr:colOff>88900</xdr:colOff>
      <xdr:row>93</xdr:row>
      <xdr:rowOff>81028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02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14892</xdr:rowOff>
    </xdr:from>
    <xdr:to>
      <xdr:col>55</xdr:col>
      <xdr:colOff>0</xdr:colOff>
      <xdr:row>98</xdr:row>
      <xdr:rowOff>24678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6992"/>
          <a:ext cx="838200" cy="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35780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57353</xdr:rowOff>
    </xdr:from>
    <xdr:to>
      <xdr:col>55</xdr:col>
      <xdr:colOff>50800</xdr:colOff>
      <xdr:row>98</xdr:row>
      <xdr:rowOff>158953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50499</xdr:rowOff>
    </xdr:from>
    <xdr:to>
      <xdr:col>50</xdr:col>
      <xdr:colOff>114300</xdr:colOff>
      <xdr:row>98</xdr:row>
      <xdr:rowOff>24678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81149"/>
          <a:ext cx="889000" cy="1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63054</xdr:rowOff>
    </xdr:from>
    <xdr:to>
      <xdr:col>50</xdr:col>
      <xdr:colOff>165100</xdr:colOff>
      <xdr:row>98</xdr:row>
      <xdr:rowOff>164654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6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155781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9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50499</xdr:rowOff>
    </xdr:from>
    <xdr:to>
      <xdr:col>45</xdr:col>
      <xdr:colOff>177800</xdr:colOff>
      <xdr:row>98</xdr:row>
      <xdr:rowOff>11517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81149"/>
          <a:ext cx="889000" cy="1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74698</xdr:rowOff>
    </xdr:from>
    <xdr:to>
      <xdr:col>46</xdr:col>
      <xdr:colOff>38100</xdr:colOff>
      <xdr:row>99</xdr:row>
      <xdr:rowOff>4848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7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167425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32224</xdr:rowOff>
    </xdr:from>
    <xdr:to>
      <xdr:col>41</xdr:col>
      <xdr:colOff>50800</xdr:colOff>
      <xdr:row>98</xdr:row>
      <xdr:rowOff>11517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634174"/>
          <a:ext cx="889000" cy="11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65188</xdr:rowOff>
    </xdr:from>
    <xdr:to>
      <xdr:col>41</xdr:col>
      <xdr:colOff>101600</xdr:colOff>
      <xdr:row>98</xdr:row>
      <xdr:rowOff>166788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6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157915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9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75312</xdr:rowOff>
    </xdr:from>
    <xdr:to>
      <xdr:col>36</xdr:col>
      <xdr:colOff>165100</xdr:colOff>
      <xdr:row>99</xdr:row>
      <xdr:rowOff>5462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168039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135542</xdr:rowOff>
    </xdr:from>
    <xdr:to>
      <xdr:col>55</xdr:col>
      <xdr:colOff>50800</xdr:colOff>
      <xdr:row>98</xdr:row>
      <xdr:rowOff>65692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158419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145328</xdr:rowOff>
    </xdr:from>
    <xdr:to>
      <xdr:col>50</xdr:col>
      <xdr:colOff>165100</xdr:colOff>
      <xdr:row>98</xdr:row>
      <xdr:rowOff>75478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92005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5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171149</xdr:rowOff>
    </xdr:from>
    <xdr:to>
      <xdr:col>46</xdr:col>
      <xdr:colOff>38100</xdr:colOff>
      <xdr:row>97</xdr:row>
      <xdr:rowOff>101299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117826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0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132167</xdr:rowOff>
    </xdr:from>
    <xdr:to>
      <xdr:col>41</xdr:col>
      <xdr:colOff>101600</xdr:colOff>
      <xdr:row>98</xdr:row>
      <xdr:rowOff>62317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78844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152874</xdr:rowOff>
    </xdr:from>
    <xdr:to>
      <xdr:col>36</xdr:col>
      <xdr:colOff>165100</xdr:colOff>
      <xdr:row>91</xdr:row>
      <xdr:rowOff>83024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5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99551</xdr:rowOff>
    </xdr:from>
    <xdr:ext cx="69018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27205" y="15358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101871</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6102621"/>
          <a:ext cx="1269" cy="62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52443</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8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48548</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87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101871</xdr:rowOff>
    </xdr:from>
    <xdr:to>
      <xdr:col>86</xdr:col>
      <xdr:colOff>25400</xdr:colOff>
      <xdr:row>35</xdr:row>
      <xdr:rowOff>101871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1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40598</xdr:rowOff>
    </xdr:from>
    <xdr:to>
      <xdr:col>85</xdr:col>
      <xdr:colOff>127000</xdr:colOff>
      <xdr:row>39</xdr:row>
      <xdr:rowOff>17056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84248"/>
          <a:ext cx="838200" cy="3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141343</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118466</xdr:rowOff>
    </xdr:from>
    <xdr:to>
      <xdr:col>85</xdr:col>
      <xdr:colOff>177800</xdr:colOff>
      <xdr:row>39</xdr:row>
      <xdr:rowOff>48616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146756</xdr:rowOff>
    </xdr:from>
    <xdr:to>
      <xdr:col>81</xdr:col>
      <xdr:colOff>50800</xdr:colOff>
      <xdr:row>37</xdr:row>
      <xdr:rowOff>40598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47506"/>
          <a:ext cx="889000" cy="2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106490</xdr:rowOff>
    </xdr:from>
    <xdr:to>
      <xdr:col>81</xdr:col>
      <xdr:colOff>101600</xdr:colOff>
      <xdr:row>39</xdr:row>
      <xdr:rowOff>36640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2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27767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29721</xdr:rowOff>
    </xdr:from>
    <xdr:to>
      <xdr:col>76</xdr:col>
      <xdr:colOff>114300</xdr:colOff>
      <xdr:row>35</xdr:row>
      <xdr:rowOff>146756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687571"/>
          <a:ext cx="889000" cy="45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111634</xdr:rowOff>
    </xdr:from>
    <xdr:to>
      <xdr:col>76</xdr:col>
      <xdr:colOff>165100</xdr:colOff>
      <xdr:row>39</xdr:row>
      <xdr:rowOff>41784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32911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105795</xdr:rowOff>
    </xdr:from>
    <xdr:to>
      <xdr:col>71</xdr:col>
      <xdr:colOff>177800</xdr:colOff>
      <xdr:row>33</xdr:row>
      <xdr:rowOff>29721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249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123350</xdr:rowOff>
    </xdr:from>
    <xdr:to>
      <xdr:col>72</xdr:col>
      <xdr:colOff>38100</xdr:colOff>
      <xdr:row>39</xdr:row>
      <xdr:rowOff>53500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44627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125693</xdr:rowOff>
    </xdr:from>
    <xdr:to>
      <xdr:col>67</xdr:col>
      <xdr:colOff>101600</xdr:colOff>
      <xdr:row>39</xdr:row>
      <xdr:rowOff>55843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46970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137706</xdr:rowOff>
    </xdr:from>
    <xdr:to>
      <xdr:col>85</xdr:col>
      <xdr:colOff>177800</xdr:colOff>
      <xdr:row>39</xdr:row>
      <xdr:rowOff>67856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96893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1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161248</xdr:rowOff>
    </xdr:from>
    <xdr:to>
      <xdr:col>81</xdr:col>
      <xdr:colOff>101600</xdr:colOff>
      <xdr:row>37</xdr:row>
      <xdr:rowOff>91398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107925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0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95956</xdr:rowOff>
    </xdr:from>
    <xdr:to>
      <xdr:col>76</xdr:col>
      <xdr:colOff>165100</xdr:colOff>
      <xdr:row>36</xdr:row>
      <xdr:rowOff>26106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42633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150371</xdr:rowOff>
    </xdr:from>
    <xdr:to>
      <xdr:col>72</xdr:col>
      <xdr:colOff>38100</xdr:colOff>
      <xdr:row>33</xdr:row>
      <xdr:rowOff>80521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6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97048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54995</xdr:rowOff>
    </xdr:from>
    <xdr:to>
      <xdr:col>67</xdr:col>
      <xdr:colOff>101600</xdr:colOff>
      <xdr:row>30</xdr:row>
      <xdr:rowOff>156595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1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1672</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497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63342</xdr:rowOff>
    </xdr:from>
    <xdr:to>
      <xdr:col>85</xdr:col>
      <xdr:colOff>127000</xdr:colOff>
      <xdr:row>74</xdr:row>
      <xdr:rowOff>110382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750642"/>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110382</xdr:rowOff>
    </xdr:from>
    <xdr:to>
      <xdr:col>81</xdr:col>
      <xdr:colOff>50800</xdr:colOff>
      <xdr:row>74</xdr:row>
      <xdr:rowOff>167801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97682"/>
          <a:ext cx="889000" cy="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167801</xdr:rowOff>
    </xdr:from>
    <xdr:to>
      <xdr:col>76</xdr:col>
      <xdr:colOff>114300</xdr:colOff>
      <xdr:row>75</xdr:row>
      <xdr:rowOff>43385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55101"/>
          <a:ext cx="8890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43385</xdr:rowOff>
    </xdr:from>
    <xdr:to>
      <xdr:col>71</xdr:col>
      <xdr:colOff>177800</xdr:colOff>
      <xdr:row>76</xdr:row>
      <xdr:rowOff>18639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02135"/>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12542</xdr:rowOff>
    </xdr:from>
    <xdr:to>
      <xdr:col>85</xdr:col>
      <xdr:colOff>177800</xdr:colOff>
      <xdr:row>74</xdr:row>
      <xdr:rowOff>114142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35419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5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59582</xdr:rowOff>
    </xdr:from>
    <xdr:to>
      <xdr:col>81</xdr:col>
      <xdr:colOff>101600</xdr:colOff>
      <xdr:row>74</xdr:row>
      <xdr:rowOff>161182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6259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52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117001</xdr:rowOff>
    </xdr:from>
    <xdr:to>
      <xdr:col>76</xdr:col>
      <xdr:colOff>165100</xdr:colOff>
      <xdr:row>75</xdr:row>
      <xdr:rowOff>47151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63678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164035</xdr:rowOff>
    </xdr:from>
    <xdr:to>
      <xdr:col>72</xdr:col>
      <xdr:colOff>38100</xdr:colOff>
      <xdr:row>75</xdr:row>
      <xdr:rowOff>94185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110712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2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139289</xdr:rowOff>
    </xdr:from>
    <xdr:to>
      <xdr:col>67</xdr:col>
      <xdr:colOff>101600</xdr:colOff>
      <xdr:row>76</xdr:row>
      <xdr:rowOff>69439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60566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71696</xdr:rowOff>
    </xdr:from>
    <xdr:to>
      <xdr:col>85</xdr:col>
      <xdr:colOff>127000</xdr:colOff>
      <xdr:row>98</xdr:row>
      <xdr:rowOff>98630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73796"/>
          <a:ext cx="8382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45469</xdr:rowOff>
    </xdr:from>
    <xdr:to>
      <xdr:col>81</xdr:col>
      <xdr:colOff>50800</xdr:colOff>
      <xdr:row>98</xdr:row>
      <xdr:rowOff>71696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7569"/>
          <a:ext cx="889000" cy="2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30697</xdr:rowOff>
    </xdr:from>
    <xdr:to>
      <xdr:col>76</xdr:col>
      <xdr:colOff>114300</xdr:colOff>
      <xdr:row>98</xdr:row>
      <xdr:rowOff>45469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32797"/>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30697</xdr:rowOff>
    </xdr:from>
    <xdr:to>
      <xdr:col>71</xdr:col>
      <xdr:colOff>177800</xdr:colOff>
      <xdr:row>98</xdr:row>
      <xdr:rowOff>58641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32797"/>
          <a:ext cx="8890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47830</xdr:rowOff>
    </xdr:from>
    <xdr:to>
      <xdr:col>85</xdr:col>
      <xdr:colOff>177800</xdr:colOff>
      <xdr:row>98</xdr:row>
      <xdr:rowOff>149430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70707</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20896</xdr:rowOff>
    </xdr:from>
    <xdr:to>
      <xdr:col>81</xdr:col>
      <xdr:colOff>101600</xdr:colOff>
      <xdr:row>98</xdr:row>
      <xdr:rowOff>122496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139023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166119</xdr:rowOff>
    </xdr:from>
    <xdr:to>
      <xdr:col>76</xdr:col>
      <xdr:colOff>165100</xdr:colOff>
      <xdr:row>98</xdr:row>
      <xdr:rowOff>96269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112796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151347</xdr:rowOff>
    </xdr:from>
    <xdr:to>
      <xdr:col>72</xdr:col>
      <xdr:colOff>38100</xdr:colOff>
      <xdr:row>98</xdr:row>
      <xdr:rowOff>81497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98024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5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7841</xdr:rowOff>
    </xdr:from>
    <xdr:to>
      <xdr:col>67</xdr:col>
      <xdr:colOff>101600</xdr:colOff>
      <xdr:row>98</xdr:row>
      <xdr:rowOff>109441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125968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97556</xdr:rowOff>
    </xdr:from>
    <xdr:to>
      <xdr:col>116</xdr:col>
      <xdr:colOff>63500</xdr:colOff>
      <xdr:row>39</xdr:row>
      <xdr:rowOff>97654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410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97654</xdr:rowOff>
    </xdr:from>
    <xdr:to>
      <xdr:col>111</xdr:col>
      <xdr:colOff>177800</xdr:colOff>
      <xdr:row>39</xdr:row>
      <xdr:rowOff>97752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8420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97752</xdr:rowOff>
    </xdr:from>
    <xdr:to>
      <xdr:col>107</xdr:col>
      <xdr:colOff>50800</xdr:colOff>
      <xdr:row>39</xdr:row>
      <xdr:rowOff>97850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8430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97850</xdr:rowOff>
    </xdr:from>
    <xdr:to>
      <xdr:col>102</xdr:col>
      <xdr:colOff>114300</xdr:colOff>
      <xdr:row>39</xdr:row>
      <xdr:rowOff>97931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4400"/>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46756</xdr:rowOff>
    </xdr:from>
    <xdr:to>
      <xdr:col>116</xdr:col>
      <xdr:colOff>114300</xdr:colOff>
      <xdr:row>39</xdr:row>
      <xdr:rowOff>148356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133133</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8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46854</xdr:rowOff>
    </xdr:from>
    <xdr:to>
      <xdr:col>112</xdr:col>
      <xdr:colOff>38100</xdr:colOff>
      <xdr:row>39</xdr:row>
      <xdr:rowOff>148454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139581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826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46952</xdr:rowOff>
    </xdr:from>
    <xdr:to>
      <xdr:col>107</xdr:col>
      <xdr:colOff>101600</xdr:colOff>
      <xdr:row>39</xdr:row>
      <xdr:rowOff>148552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139679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8262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47050</xdr:rowOff>
    </xdr:from>
    <xdr:to>
      <xdr:col>102</xdr:col>
      <xdr:colOff>165100</xdr:colOff>
      <xdr:row>39</xdr:row>
      <xdr:rowOff>148650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139777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47131</xdr:rowOff>
    </xdr:from>
    <xdr:to>
      <xdr:col>98</xdr:col>
      <xdr:colOff>38100</xdr:colOff>
      <xdr:row>39</xdr:row>
      <xdr:rowOff>148731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139858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135522</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222372"/>
          <a:ext cx="1269" cy="93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60304</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758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82199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9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135522</xdr:rowOff>
    </xdr:from>
    <xdr:to>
      <xdr:col>116</xdr:col>
      <xdr:colOff>152400</xdr:colOff>
      <xdr:row>53</xdr:row>
      <xdr:rowOff>135522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22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135522</xdr:rowOff>
    </xdr:from>
    <xdr:to>
      <xdr:col>116</xdr:col>
      <xdr:colOff>63500</xdr:colOff>
      <xdr:row>54</xdr:row>
      <xdr:rowOff>15875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222372"/>
          <a:ext cx="8382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104754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126327</xdr:rowOff>
    </xdr:from>
    <xdr:to>
      <xdr:col>116</xdr:col>
      <xdr:colOff>114300</xdr:colOff>
      <xdr:row>59</xdr:row>
      <xdr:rowOff>56477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15875</xdr:rowOff>
    </xdr:from>
    <xdr:to>
      <xdr:col>111</xdr:col>
      <xdr:colOff>177800</xdr:colOff>
      <xdr:row>56</xdr:row>
      <xdr:rowOff>800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274175"/>
          <a:ext cx="889000" cy="3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128575</xdr:rowOff>
    </xdr:from>
    <xdr:to>
      <xdr:col>112</xdr:col>
      <xdr:colOff>38100</xdr:colOff>
      <xdr:row>59</xdr:row>
      <xdr:rowOff>58725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49852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6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42914</xdr:rowOff>
    </xdr:from>
    <xdr:to>
      <xdr:col>107</xdr:col>
      <xdr:colOff>50800</xdr:colOff>
      <xdr:row>56</xdr:row>
      <xdr:rowOff>800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129764"/>
          <a:ext cx="889000" cy="47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128740</xdr:rowOff>
    </xdr:from>
    <xdr:to>
      <xdr:col>107</xdr:col>
      <xdr:colOff>101600</xdr:colOff>
      <xdr:row>59</xdr:row>
      <xdr:rowOff>58890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50017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134328</xdr:rowOff>
    </xdr:from>
    <xdr:to>
      <xdr:col>102</xdr:col>
      <xdr:colOff>114300</xdr:colOff>
      <xdr:row>53</xdr:row>
      <xdr:rowOff>42914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8706828"/>
          <a:ext cx="889000" cy="4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127533</xdr:rowOff>
    </xdr:from>
    <xdr:to>
      <xdr:col>102</xdr:col>
      <xdr:colOff>165100</xdr:colOff>
      <xdr:row>59</xdr:row>
      <xdr:rowOff>57683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48810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124244</xdr:rowOff>
    </xdr:from>
    <xdr:to>
      <xdr:col>98</xdr:col>
      <xdr:colOff>38100</xdr:colOff>
      <xdr:row>59</xdr:row>
      <xdr:rowOff>54394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45521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84722</xdr:rowOff>
    </xdr:from>
    <xdr:to>
      <xdr:col>116</xdr:col>
      <xdr:colOff>114300</xdr:colOff>
      <xdr:row>54</xdr:row>
      <xdr:rowOff>14872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1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37749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1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136525</xdr:rowOff>
    </xdr:from>
    <xdr:to>
      <xdr:col>112</xdr:col>
      <xdr:colOff>38100</xdr:colOff>
      <xdr:row>54</xdr:row>
      <xdr:rowOff>66675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2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83202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99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121450</xdr:rowOff>
    </xdr:from>
    <xdr:to>
      <xdr:col>107</xdr:col>
      <xdr:colOff>101600</xdr:colOff>
      <xdr:row>56</xdr:row>
      <xdr:rowOff>51600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68127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3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163564</xdr:rowOff>
    </xdr:from>
    <xdr:to>
      <xdr:col>102</xdr:col>
      <xdr:colOff>165100</xdr:colOff>
      <xdr:row>53</xdr:row>
      <xdr:rowOff>93714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0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110241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8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83528</xdr:rowOff>
    </xdr:from>
    <xdr:to>
      <xdr:col>98</xdr:col>
      <xdr:colOff>38100</xdr:colOff>
      <xdr:row>51</xdr:row>
      <xdr:rowOff>13678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30205</xdr:rowOff>
    </xdr:from>
    <xdr:ext cx="59901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56795" y="84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129299</xdr:rowOff>
    </xdr:from>
    <xdr:to>
      <xdr:col>116</xdr:col>
      <xdr:colOff>63500</xdr:colOff>
      <xdr:row>76</xdr:row>
      <xdr:rowOff>132009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59499"/>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125805</xdr:rowOff>
    </xdr:from>
    <xdr:to>
      <xdr:col>111</xdr:col>
      <xdr:colOff>177800</xdr:colOff>
      <xdr:row>76</xdr:row>
      <xdr:rowOff>132009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84555"/>
          <a:ext cx="889000" cy="17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128776</xdr:rowOff>
    </xdr:from>
    <xdr:to>
      <xdr:col>107</xdr:col>
      <xdr:colOff>50800</xdr:colOff>
      <xdr:row>75</xdr:row>
      <xdr:rowOff>125805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44626"/>
          <a:ext cx="889000" cy="3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154346</xdr:rowOff>
    </xdr:from>
    <xdr:to>
      <xdr:col>102</xdr:col>
      <xdr:colOff>114300</xdr:colOff>
      <xdr:row>73</xdr:row>
      <xdr:rowOff>128776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498746"/>
          <a:ext cx="889000" cy="1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78499</xdr:rowOff>
    </xdr:from>
    <xdr:to>
      <xdr:col>116</xdr:col>
      <xdr:colOff>114300</xdr:colOff>
      <xdr:row>77</xdr:row>
      <xdr:rowOff>8649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56926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81209</xdr:rowOff>
    </xdr:from>
    <xdr:to>
      <xdr:col>112</xdr:col>
      <xdr:colOff>38100</xdr:colOff>
      <xdr:row>77</xdr:row>
      <xdr:rowOff>11359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75005</xdr:rowOff>
    </xdr:from>
    <xdr:to>
      <xdr:col>107</xdr:col>
      <xdr:colOff>101600</xdr:colOff>
      <xdr:row>76</xdr:row>
      <xdr:rowOff>5155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167732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77976</xdr:rowOff>
    </xdr:from>
    <xdr:to>
      <xdr:col>102</xdr:col>
      <xdr:colOff>165100</xdr:colOff>
      <xdr:row>74</xdr:row>
      <xdr:rowOff>8126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24653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103546</xdr:rowOff>
    </xdr:from>
    <xdr:to>
      <xdr:col>98</xdr:col>
      <xdr:colOff>38100</xdr:colOff>
      <xdr:row>73</xdr:row>
      <xdr:rowOff>33696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50223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歳出決算総額における住民一人当たりのコストは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2,046,560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これは、本町特有の財政事情による行政サービスの提供方法のあり方によるものである。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住民一人当たりのコストのうち最も高い割合を示しているのが普通建設事業費の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709,252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円で、類似団体平均より高いコストとなっている。これは、出島架橋建設事業で事業費が増えているため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津波被害を免れた地区における公共施設の更新等が見込まれるため、同じような状況で推移するものと思われるが、いかに効果的な投資でコストを削減できるかについて徹底して努めていくこととしている。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103378</xdr:rowOff>
    </xdr:from>
    <xdr:to>
      <xdr:col>24</xdr:col>
      <xdr:colOff>63500</xdr:colOff>
      <xdr:row>31</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8328"/>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106807</xdr:rowOff>
    </xdr:from>
    <xdr:to>
      <xdr:col>19</xdr:col>
      <xdr:colOff>177800</xdr:colOff>
      <xdr:row>31</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21757"/>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106807</xdr:rowOff>
    </xdr:from>
    <xdr:to>
      <xdr:col>15</xdr:col>
      <xdr:colOff>50800</xdr:colOff>
      <xdr:row>32</xdr:row>
      <xdr:rowOff>31496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1757"/>
          <a:ext cx="88900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31496</xdr:rowOff>
    </xdr:from>
    <xdr:to>
      <xdr:col>10</xdr:col>
      <xdr:colOff>114300</xdr:colOff>
      <xdr:row>32</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1789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52578</xdr:rowOff>
    </xdr:from>
    <xdr:to>
      <xdr:col>24</xdr:col>
      <xdr:colOff>114300</xdr:colOff>
      <xdr:row>31</xdr:row>
      <xdr:rowOff>154178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57658</xdr:rowOff>
    </xdr:from>
    <xdr:to>
      <xdr:col>20</xdr:col>
      <xdr:colOff>38100</xdr:colOff>
      <xdr:row>31</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4335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56007</xdr:rowOff>
    </xdr:from>
    <xdr:to>
      <xdr:col>15</xdr:col>
      <xdr:colOff>101600</xdr:colOff>
      <xdr:row>31</xdr:row>
      <xdr:rowOff>157607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2684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1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152146</xdr:rowOff>
    </xdr:from>
    <xdr:to>
      <xdr:col>10</xdr:col>
      <xdr:colOff>165100</xdr:colOff>
      <xdr:row>32</xdr:row>
      <xdr:rowOff>82296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98823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4699</xdr:rowOff>
    </xdr:from>
    <xdr:to>
      <xdr:col>6</xdr:col>
      <xdr:colOff>38100</xdr:colOff>
      <xdr:row>32</xdr:row>
      <xdr:rowOff>106299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9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122826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83602</xdr:rowOff>
    </xdr:from>
    <xdr:to>
      <xdr:col>24</xdr:col>
      <xdr:colOff>63500</xdr:colOff>
      <xdr:row>57</xdr:row>
      <xdr:rowOff>119503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6252"/>
          <a:ext cx="838200" cy="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75967</xdr:rowOff>
    </xdr:from>
    <xdr:to>
      <xdr:col>19</xdr:col>
      <xdr:colOff>177800</xdr:colOff>
      <xdr:row>57</xdr:row>
      <xdr:rowOff>83602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48617"/>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31683</xdr:rowOff>
    </xdr:from>
    <xdr:to>
      <xdr:col>15</xdr:col>
      <xdr:colOff>50800</xdr:colOff>
      <xdr:row>57</xdr:row>
      <xdr:rowOff>75967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433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31683</xdr:rowOff>
    </xdr:from>
    <xdr:to>
      <xdr:col>10</xdr:col>
      <xdr:colOff>114300</xdr:colOff>
      <xdr:row>57</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0433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68703</xdr:rowOff>
    </xdr:from>
    <xdr:to>
      <xdr:col>24</xdr:col>
      <xdr:colOff>114300</xdr:colOff>
      <xdr:row>57</xdr:row>
      <xdr:rowOff>170303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91580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32802</xdr:rowOff>
    </xdr:from>
    <xdr:to>
      <xdr:col>20</xdr:col>
      <xdr:colOff>38100</xdr:colOff>
      <xdr:row>57</xdr:row>
      <xdr:rowOff>134402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150929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8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25167</xdr:rowOff>
    </xdr:from>
    <xdr:to>
      <xdr:col>15</xdr:col>
      <xdr:colOff>101600</xdr:colOff>
      <xdr:row>57</xdr:row>
      <xdr:rowOff>126767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143294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57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152333</xdr:rowOff>
    </xdr:from>
    <xdr:to>
      <xdr:col>10</xdr:col>
      <xdr:colOff>165100</xdr:colOff>
      <xdr:row>57</xdr:row>
      <xdr:rowOff>82483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99010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xdr:rowOff>
    </xdr:from>
    <xdr:to>
      <xdr:col>6</xdr:col>
      <xdr:colOff>38100</xdr:colOff>
      <xdr:row>57</xdr:row>
      <xdr:rowOff>113778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6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68202</xdr:rowOff>
    </xdr:from>
    <xdr:to>
      <xdr:col>24</xdr:col>
      <xdr:colOff>63500</xdr:colOff>
      <xdr:row>76</xdr:row>
      <xdr:rowOff>131249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8402"/>
          <a:ext cx="8382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131249</xdr:rowOff>
    </xdr:from>
    <xdr:to>
      <xdr:col>19</xdr:col>
      <xdr:colOff>177800</xdr:colOff>
      <xdr:row>77</xdr:row>
      <xdr:rowOff>122791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1449"/>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146734</xdr:rowOff>
    </xdr:from>
    <xdr:to>
      <xdr:col>15</xdr:col>
      <xdr:colOff>50800</xdr:colOff>
      <xdr:row>77</xdr:row>
      <xdr:rowOff>122791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6934"/>
          <a:ext cx="889000" cy="14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112603</xdr:rowOff>
    </xdr:from>
    <xdr:to>
      <xdr:col>10</xdr:col>
      <xdr:colOff>114300</xdr:colOff>
      <xdr:row>76</xdr:row>
      <xdr:rowOff>146734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285553"/>
          <a:ext cx="889000" cy="89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17402</xdr:rowOff>
    </xdr:from>
    <xdr:to>
      <xdr:col>24</xdr:col>
      <xdr:colOff>114300</xdr:colOff>
      <xdr:row>76</xdr:row>
      <xdr:rowOff>119002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40278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80449</xdr:rowOff>
    </xdr:from>
    <xdr:to>
      <xdr:col>20</xdr:col>
      <xdr:colOff>38100</xdr:colOff>
      <xdr:row>77</xdr:row>
      <xdr:rowOff>10599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27126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8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71991</xdr:rowOff>
    </xdr:from>
    <xdr:to>
      <xdr:col>15</xdr:col>
      <xdr:colOff>101600</xdr:colOff>
      <xdr:row>78</xdr:row>
      <xdr:rowOff>2141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18668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95934</xdr:rowOff>
    </xdr:from>
    <xdr:to>
      <xdr:col>10</xdr:col>
      <xdr:colOff>165100</xdr:colOff>
      <xdr:row>77</xdr:row>
      <xdr:rowOff>26084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42610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61803</xdr:rowOff>
    </xdr:from>
    <xdr:to>
      <xdr:col>6</xdr:col>
      <xdr:colOff>38100</xdr:colOff>
      <xdr:row>71</xdr:row>
      <xdr:rowOff>163403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2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8480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00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54245</xdr:rowOff>
    </xdr:from>
    <xdr:to>
      <xdr:col>24</xdr:col>
      <xdr:colOff>63500</xdr:colOff>
      <xdr:row>93</xdr:row>
      <xdr:rowOff>106814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999095"/>
          <a:ext cx="838200" cy="5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106814</xdr:rowOff>
    </xdr:from>
    <xdr:to>
      <xdr:col>19</xdr:col>
      <xdr:colOff>177800</xdr:colOff>
      <xdr:row>94</xdr:row>
      <xdr:rowOff>104792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051664"/>
          <a:ext cx="889000" cy="16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149416</xdr:rowOff>
    </xdr:from>
    <xdr:to>
      <xdr:col>15</xdr:col>
      <xdr:colOff>50800</xdr:colOff>
      <xdr:row>94</xdr:row>
      <xdr:rowOff>104792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094266"/>
          <a:ext cx="8890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153274</xdr:rowOff>
    </xdr:from>
    <xdr:to>
      <xdr:col>10</xdr:col>
      <xdr:colOff>114300</xdr:colOff>
      <xdr:row>93</xdr:row>
      <xdr:rowOff>149416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5926674"/>
          <a:ext cx="889000" cy="1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3445</xdr:rowOff>
    </xdr:from>
    <xdr:to>
      <xdr:col>24</xdr:col>
      <xdr:colOff>114300</xdr:colOff>
      <xdr:row>93</xdr:row>
      <xdr:rowOff>105045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9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26322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7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56014</xdr:rowOff>
    </xdr:from>
    <xdr:to>
      <xdr:col>20</xdr:col>
      <xdr:colOff>38100</xdr:colOff>
      <xdr:row>93</xdr:row>
      <xdr:rowOff>157614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2691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77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53992</xdr:rowOff>
    </xdr:from>
    <xdr:to>
      <xdr:col>15</xdr:col>
      <xdr:colOff>101600</xdr:colOff>
      <xdr:row>94</xdr:row>
      <xdr:rowOff>155592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98616</xdr:rowOff>
    </xdr:from>
    <xdr:to>
      <xdr:col>10</xdr:col>
      <xdr:colOff>165100</xdr:colOff>
      <xdr:row>94</xdr:row>
      <xdr:rowOff>28766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0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45293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81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102474</xdr:rowOff>
    </xdr:from>
    <xdr:to>
      <xdr:col>6</xdr:col>
      <xdr:colOff>38100</xdr:colOff>
      <xdr:row>93</xdr:row>
      <xdr:rowOff>32624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58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49151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65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36068</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2261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166751</xdr:rowOff>
    </xdr:from>
    <xdr:to>
      <xdr:col>41</xdr:col>
      <xdr:colOff>50800</xdr:colOff>
      <xdr:row>39</xdr:row>
      <xdr:rowOff>36068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81851"/>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156718</xdr:rowOff>
    </xdr:from>
    <xdr:to>
      <xdr:col>41</xdr:col>
      <xdr:colOff>101600</xdr:colOff>
      <xdr:row>39</xdr:row>
      <xdr:rowOff>86868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77995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115951</xdr:rowOff>
    </xdr:from>
    <xdr:to>
      <xdr:col>36</xdr:col>
      <xdr:colOff>165100</xdr:colOff>
      <xdr:row>39</xdr:row>
      <xdr:rowOff>46101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37228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162702</xdr:rowOff>
    </xdr:from>
    <xdr:to>
      <xdr:col>54</xdr:col>
      <xdr:colOff>189865</xdr:colOff>
      <xdr:row>59</xdr:row>
      <xdr:rowOff>35089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935352"/>
          <a:ext cx="1270" cy="21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35089</xdr:rowOff>
    </xdr:from>
    <xdr:to>
      <xdr:col>55</xdr:col>
      <xdr:colOff>88900</xdr:colOff>
      <xdr:row>59</xdr:row>
      <xdr:rowOff>35089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109379</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7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57</xdr:row>
      <xdr:rowOff>162702</xdr:rowOff>
    </xdr:from>
    <xdr:to>
      <xdr:col>55</xdr:col>
      <xdr:colOff>88900</xdr:colOff>
      <xdr:row>57</xdr:row>
      <xdr:rowOff>162702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3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34812</xdr:rowOff>
    </xdr:from>
    <xdr:to>
      <xdr:col>55</xdr:col>
      <xdr:colOff>0</xdr:colOff>
      <xdr:row>58</xdr:row>
      <xdr:rowOff>60317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8912"/>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10014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92268</xdr:rowOff>
    </xdr:from>
    <xdr:to>
      <xdr:col>55</xdr:col>
      <xdr:colOff>50800</xdr:colOff>
      <xdr:row>59</xdr:row>
      <xdr:rowOff>22418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1003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58634</xdr:rowOff>
    </xdr:from>
    <xdr:to>
      <xdr:col>50</xdr:col>
      <xdr:colOff>114300</xdr:colOff>
      <xdr:row>58</xdr:row>
      <xdr:rowOff>34812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59834"/>
          <a:ext cx="889000" cy="3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93506</xdr:rowOff>
    </xdr:from>
    <xdr:to>
      <xdr:col>50</xdr:col>
      <xdr:colOff>165100</xdr:colOff>
      <xdr:row>59</xdr:row>
      <xdr:rowOff>23656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100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14783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1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58634</xdr:rowOff>
    </xdr:from>
    <xdr:to>
      <xdr:col>45</xdr:col>
      <xdr:colOff>177800</xdr:colOff>
      <xdr:row>57</xdr:row>
      <xdr:rowOff>167901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59834"/>
          <a:ext cx="889000" cy="28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91166</xdr:rowOff>
    </xdr:from>
    <xdr:to>
      <xdr:col>46</xdr:col>
      <xdr:colOff>38100</xdr:colOff>
      <xdr:row>59</xdr:row>
      <xdr:rowOff>21316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100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1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16521</xdr:rowOff>
    </xdr:from>
    <xdr:to>
      <xdr:col>41</xdr:col>
      <xdr:colOff>50800</xdr:colOff>
      <xdr:row>57</xdr:row>
      <xdr:rowOff>167901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8760471"/>
          <a:ext cx="889000" cy="118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91586</xdr:rowOff>
    </xdr:from>
    <xdr:to>
      <xdr:col>41</xdr:col>
      <xdr:colOff>101600</xdr:colOff>
      <xdr:row>59</xdr:row>
      <xdr:rowOff>21736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12863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96394</xdr:rowOff>
    </xdr:from>
    <xdr:to>
      <xdr:col>36</xdr:col>
      <xdr:colOff>165100</xdr:colOff>
      <xdr:row>59</xdr:row>
      <xdr:rowOff>26544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17671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9517</xdr:rowOff>
    </xdr:from>
    <xdr:to>
      <xdr:col>55</xdr:col>
      <xdr:colOff>50800</xdr:colOff>
      <xdr:row>58</xdr:row>
      <xdr:rowOff>111117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95894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155462</xdr:rowOff>
    </xdr:from>
    <xdr:to>
      <xdr:col>50</xdr:col>
      <xdr:colOff>165100</xdr:colOff>
      <xdr:row>58</xdr:row>
      <xdr:rowOff>85612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102139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7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7834</xdr:rowOff>
    </xdr:from>
    <xdr:to>
      <xdr:col>46</xdr:col>
      <xdr:colOff>38100</xdr:colOff>
      <xdr:row>56</xdr:row>
      <xdr:rowOff>109434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125961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38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117101</xdr:rowOff>
    </xdr:from>
    <xdr:to>
      <xdr:col>41</xdr:col>
      <xdr:colOff>101600</xdr:colOff>
      <xdr:row>58</xdr:row>
      <xdr:rowOff>47251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63778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6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137171</xdr:rowOff>
    </xdr:from>
    <xdr:to>
      <xdr:col>36</xdr:col>
      <xdr:colOff>165100</xdr:colOff>
      <xdr:row>51</xdr:row>
      <xdr:rowOff>67321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7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83848</xdr:rowOff>
    </xdr:from>
    <xdr:ext cx="69018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27205" y="8484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28395</xdr:rowOff>
    </xdr:from>
    <xdr:to>
      <xdr:col>55</xdr:col>
      <xdr:colOff>0</xdr:colOff>
      <xdr:row>78</xdr:row>
      <xdr:rowOff>89751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58595"/>
          <a:ext cx="838200" cy="40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58550</xdr:rowOff>
    </xdr:from>
    <xdr:to>
      <xdr:col>50</xdr:col>
      <xdr:colOff>114300</xdr:colOff>
      <xdr:row>78</xdr:row>
      <xdr:rowOff>89751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1650"/>
          <a:ext cx="889000" cy="3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58550</xdr:rowOff>
    </xdr:from>
    <xdr:to>
      <xdr:col>45</xdr:col>
      <xdr:colOff>177800</xdr:colOff>
      <xdr:row>78</xdr:row>
      <xdr:rowOff>84755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1650"/>
          <a:ext cx="889000" cy="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160407</xdr:rowOff>
    </xdr:from>
    <xdr:to>
      <xdr:col>41</xdr:col>
      <xdr:colOff>50800</xdr:colOff>
      <xdr:row>78</xdr:row>
      <xdr:rowOff>84755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2057"/>
          <a:ext cx="889000" cy="9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149045</xdr:rowOff>
    </xdr:from>
    <xdr:to>
      <xdr:col>55</xdr:col>
      <xdr:colOff>50800</xdr:colOff>
      <xdr:row>76</xdr:row>
      <xdr:rowOff>79195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471</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38951</xdr:rowOff>
    </xdr:from>
    <xdr:to>
      <xdr:col>50</xdr:col>
      <xdr:colOff>165100</xdr:colOff>
      <xdr:row>78</xdr:row>
      <xdr:rowOff>140551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7750</xdr:rowOff>
    </xdr:from>
    <xdr:to>
      <xdr:col>46</xdr:col>
      <xdr:colOff>38100</xdr:colOff>
      <xdr:row>78</xdr:row>
      <xdr:rowOff>109350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125877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33955</xdr:rowOff>
    </xdr:from>
    <xdr:to>
      <xdr:col>41</xdr:col>
      <xdr:colOff>101600</xdr:colOff>
      <xdr:row>78</xdr:row>
      <xdr:rowOff>135555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152082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109607</xdr:rowOff>
    </xdr:from>
    <xdr:to>
      <xdr:col>36</xdr:col>
      <xdr:colOff>165100</xdr:colOff>
      <xdr:row>78</xdr:row>
      <xdr:rowOff>39757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107942</xdr:rowOff>
    </xdr:from>
    <xdr:to>
      <xdr:col>54</xdr:col>
      <xdr:colOff>189865</xdr:colOff>
      <xdr:row>98</xdr:row>
      <xdr:rowOff>117802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6395692"/>
          <a:ext cx="1270" cy="52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121629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117802</xdr:rowOff>
    </xdr:from>
    <xdr:to>
      <xdr:col>55</xdr:col>
      <xdr:colOff>88900</xdr:colOff>
      <xdr:row>98</xdr:row>
      <xdr:rowOff>117802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54619</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617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107942</xdr:rowOff>
    </xdr:from>
    <xdr:to>
      <xdr:col>55</xdr:col>
      <xdr:colOff>88900</xdr:colOff>
      <xdr:row>95</xdr:row>
      <xdr:rowOff>107942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39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152637</xdr:rowOff>
    </xdr:from>
    <xdr:to>
      <xdr:col>55</xdr:col>
      <xdr:colOff>0</xdr:colOff>
      <xdr:row>95</xdr:row>
      <xdr:rowOff>107942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68937"/>
          <a:ext cx="838200" cy="1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141791</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163364</xdr:rowOff>
    </xdr:from>
    <xdr:to>
      <xdr:col>55</xdr:col>
      <xdr:colOff>50800</xdr:colOff>
      <xdr:row>98</xdr:row>
      <xdr:rowOff>93514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9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152637</xdr:rowOff>
    </xdr:from>
    <xdr:to>
      <xdr:col>50</xdr:col>
      <xdr:colOff>114300</xdr:colOff>
      <xdr:row>96</xdr:row>
      <xdr:rowOff>145728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68937"/>
          <a:ext cx="889000" cy="3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907</xdr:rowOff>
    </xdr:from>
    <xdr:to>
      <xdr:col>50</xdr:col>
      <xdr:colOff>165100</xdr:colOff>
      <xdr:row>98</xdr:row>
      <xdr:rowOff>102507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0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93634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8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76664</xdr:rowOff>
    </xdr:from>
    <xdr:to>
      <xdr:col>45</xdr:col>
      <xdr:colOff>177800</xdr:colOff>
      <xdr:row>96</xdr:row>
      <xdr:rowOff>145728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64414"/>
          <a:ext cx="889000" cy="2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6054</xdr:rowOff>
    </xdr:from>
    <xdr:to>
      <xdr:col>46</xdr:col>
      <xdr:colOff>38100</xdr:colOff>
      <xdr:row>98</xdr:row>
      <xdr:rowOff>107654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98781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9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20589</xdr:rowOff>
    </xdr:from>
    <xdr:to>
      <xdr:col>41</xdr:col>
      <xdr:colOff>50800</xdr:colOff>
      <xdr:row>95</xdr:row>
      <xdr:rowOff>76664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451089"/>
          <a:ext cx="889000" cy="9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2609</xdr:rowOff>
    </xdr:from>
    <xdr:to>
      <xdr:col>41</xdr:col>
      <xdr:colOff>101600</xdr:colOff>
      <xdr:row>98</xdr:row>
      <xdr:rowOff>104209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0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95336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8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5550</xdr:rowOff>
    </xdr:from>
    <xdr:to>
      <xdr:col>36</xdr:col>
      <xdr:colOff>165100</xdr:colOff>
      <xdr:row>98</xdr:row>
      <xdr:rowOff>107150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98277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9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57142</xdr:rowOff>
    </xdr:from>
    <xdr:to>
      <xdr:col>55</xdr:col>
      <xdr:colOff>50800</xdr:colOff>
      <xdr:row>95</xdr:row>
      <xdr:rowOff>158742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10169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101837</xdr:rowOff>
    </xdr:from>
    <xdr:to>
      <xdr:col>50</xdr:col>
      <xdr:colOff>165100</xdr:colOff>
      <xdr:row>95</xdr:row>
      <xdr:rowOff>31987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48514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94928</xdr:rowOff>
    </xdr:from>
    <xdr:to>
      <xdr:col>46</xdr:col>
      <xdr:colOff>38100</xdr:colOff>
      <xdr:row>97</xdr:row>
      <xdr:rowOff>25078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41605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25864</xdr:rowOff>
    </xdr:from>
    <xdr:to>
      <xdr:col>41</xdr:col>
      <xdr:colOff>101600</xdr:colOff>
      <xdr:row>95</xdr:row>
      <xdr:rowOff>127464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143991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8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141239</xdr:rowOff>
    </xdr:from>
    <xdr:to>
      <xdr:col>36</xdr:col>
      <xdr:colOff>165100</xdr:colOff>
      <xdr:row>90</xdr:row>
      <xdr:rowOff>71389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4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87916</xdr:rowOff>
    </xdr:from>
    <xdr:ext cx="69018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27205" y="15175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80987</xdr:rowOff>
    </xdr:from>
    <xdr:to>
      <xdr:col>85</xdr:col>
      <xdr:colOff>127000</xdr:colOff>
      <xdr:row>37</xdr:row>
      <xdr:rowOff>85147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53187"/>
          <a:ext cx="838200" cy="17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80987</xdr:rowOff>
    </xdr:from>
    <xdr:to>
      <xdr:col>81</xdr:col>
      <xdr:colOff>50800</xdr:colOff>
      <xdr:row>36</xdr:row>
      <xdr:rowOff>137583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53187"/>
          <a:ext cx="88900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137583</xdr:rowOff>
    </xdr:from>
    <xdr:to>
      <xdr:col>76</xdr:col>
      <xdr:colOff>114300</xdr:colOff>
      <xdr:row>37</xdr:row>
      <xdr:rowOff>92453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09783"/>
          <a:ext cx="889000" cy="1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6097</xdr:rowOff>
    </xdr:from>
    <xdr:to>
      <xdr:col>71</xdr:col>
      <xdr:colOff>177800</xdr:colOff>
      <xdr:row>37</xdr:row>
      <xdr:rowOff>92453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49747"/>
          <a:ext cx="889000" cy="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34347</xdr:rowOff>
    </xdr:from>
    <xdr:to>
      <xdr:col>85</xdr:col>
      <xdr:colOff>177800</xdr:colOff>
      <xdr:row>37</xdr:row>
      <xdr:rowOff>135947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57224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30187</xdr:rowOff>
    </xdr:from>
    <xdr:to>
      <xdr:col>81</xdr:col>
      <xdr:colOff>101600</xdr:colOff>
      <xdr:row>36</xdr:row>
      <xdr:rowOff>131787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148314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86783</xdr:rowOff>
    </xdr:from>
    <xdr:to>
      <xdr:col>76</xdr:col>
      <xdr:colOff>165100</xdr:colOff>
      <xdr:row>37</xdr:row>
      <xdr:rowOff>16933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33460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41653</xdr:rowOff>
    </xdr:from>
    <xdr:to>
      <xdr:col>72</xdr:col>
      <xdr:colOff>38100</xdr:colOff>
      <xdr:row>37</xdr:row>
      <xdr:rowOff>143253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8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159780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126747</xdr:rowOff>
    </xdr:from>
    <xdr:to>
      <xdr:col>67</xdr:col>
      <xdr:colOff>101600</xdr:colOff>
      <xdr:row>37</xdr:row>
      <xdr:rowOff>56897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73424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7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12830</xdr:rowOff>
    </xdr:from>
    <xdr:to>
      <xdr:col>85</xdr:col>
      <xdr:colOff>126364</xdr:colOff>
      <xdr:row>59</xdr:row>
      <xdr:rowOff>30704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9442580"/>
          <a:ext cx="1269" cy="703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34531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30704</xdr:rowOff>
    </xdr:from>
    <xdr:to>
      <xdr:col>86</xdr:col>
      <xdr:colOff>25400</xdr:colOff>
      <xdr:row>59</xdr:row>
      <xdr:rowOff>30704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130957</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921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12830</xdr:rowOff>
    </xdr:from>
    <xdr:to>
      <xdr:col>86</xdr:col>
      <xdr:colOff>25400</xdr:colOff>
      <xdr:row>55</xdr:row>
      <xdr:rowOff>12830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44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47296</xdr:rowOff>
    </xdr:from>
    <xdr:to>
      <xdr:col>85</xdr:col>
      <xdr:colOff>127000</xdr:colOff>
      <xdr:row>58</xdr:row>
      <xdr:rowOff>71655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91396"/>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37483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981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59056</xdr:rowOff>
    </xdr:from>
    <xdr:to>
      <xdr:col>85</xdr:col>
      <xdr:colOff>177800</xdr:colOff>
      <xdr:row>58</xdr:row>
      <xdr:rowOff>160656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1000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168644</xdr:rowOff>
    </xdr:from>
    <xdr:to>
      <xdr:col>81</xdr:col>
      <xdr:colOff>50800</xdr:colOff>
      <xdr:row>58</xdr:row>
      <xdr:rowOff>47296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41294"/>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59403</xdr:rowOff>
    </xdr:from>
    <xdr:to>
      <xdr:col>81</xdr:col>
      <xdr:colOff>101600</xdr:colOff>
      <xdr:row>58</xdr:row>
      <xdr:rowOff>161003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100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152130</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168644</xdr:rowOff>
    </xdr:from>
    <xdr:to>
      <xdr:col>76</xdr:col>
      <xdr:colOff>114300</xdr:colOff>
      <xdr:row>58</xdr:row>
      <xdr:rowOff>73269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1294"/>
          <a:ext cx="889000" cy="7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71921</xdr:rowOff>
    </xdr:from>
    <xdr:to>
      <xdr:col>76</xdr:col>
      <xdr:colOff>165100</xdr:colOff>
      <xdr:row>59</xdr:row>
      <xdr:rowOff>2071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100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164648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1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18045</xdr:rowOff>
    </xdr:from>
    <xdr:to>
      <xdr:col>71</xdr:col>
      <xdr:colOff>177800</xdr:colOff>
      <xdr:row>58</xdr:row>
      <xdr:rowOff>73269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8761995"/>
          <a:ext cx="889000" cy="12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83232</xdr:rowOff>
    </xdr:from>
    <xdr:to>
      <xdr:col>72</xdr:col>
      <xdr:colOff>38100</xdr:colOff>
      <xdr:row>59</xdr:row>
      <xdr:rowOff>13382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100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4509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1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89566</xdr:rowOff>
    </xdr:from>
    <xdr:to>
      <xdr:col>67</xdr:col>
      <xdr:colOff>101600</xdr:colOff>
      <xdr:row>59</xdr:row>
      <xdr:rowOff>19716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10843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101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20855</xdr:rowOff>
    </xdr:from>
    <xdr:to>
      <xdr:col>85</xdr:col>
      <xdr:colOff>177800</xdr:colOff>
      <xdr:row>58</xdr:row>
      <xdr:rowOff>122455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43732</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167946</xdr:rowOff>
    </xdr:from>
    <xdr:to>
      <xdr:col>81</xdr:col>
      <xdr:colOff>101600</xdr:colOff>
      <xdr:row>58</xdr:row>
      <xdr:rowOff>98096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114623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7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117844</xdr:rowOff>
    </xdr:from>
    <xdr:to>
      <xdr:col>76</xdr:col>
      <xdr:colOff>165100</xdr:colOff>
      <xdr:row>58</xdr:row>
      <xdr:rowOff>47994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64521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22469</xdr:rowOff>
    </xdr:from>
    <xdr:to>
      <xdr:col>72</xdr:col>
      <xdr:colOff>38100</xdr:colOff>
      <xdr:row>58</xdr:row>
      <xdr:rowOff>124069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140596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7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138695</xdr:rowOff>
    </xdr:from>
    <xdr:to>
      <xdr:col>67</xdr:col>
      <xdr:colOff>101600</xdr:colOff>
      <xdr:row>51</xdr:row>
      <xdr:rowOff>68845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87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85372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84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101871</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960621"/>
          <a:ext cx="1269" cy="62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52439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69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48548</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73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101871</xdr:rowOff>
    </xdr:from>
    <xdr:to>
      <xdr:col>86</xdr:col>
      <xdr:colOff>25400</xdr:colOff>
      <xdr:row>75</xdr:row>
      <xdr:rowOff>101871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96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40598</xdr:rowOff>
    </xdr:from>
    <xdr:to>
      <xdr:col>85</xdr:col>
      <xdr:colOff>127000</xdr:colOff>
      <xdr:row>79</xdr:row>
      <xdr:rowOff>17056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42248"/>
          <a:ext cx="838200" cy="3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141340</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118463</xdr:rowOff>
    </xdr:from>
    <xdr:to>
      <xdr:col>85</xdr:col>
      <xdr:colOff>177800</xdr:colOff>
      <xdr:row>79</xdr:row>
      <xdr:rowOff>48613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146755</xdr:rowOff>
    </xdr:from>
    <xdr:to>
      <xdr:col>81</xdr:col>
      <xdr:colOff>50800</xdr:colOff>
      <xdr:row>77</xdr:row>
      <xdr:rowOff>40598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005505"/>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106491</xdr:rowOff>
    </xdr:from>
    <xdr:to>
      <xdr:col>81</xdr:col>
      <xdr:colOff>101600</xdr:colOff>
      <xdr:row>79</xdr:row>
      <xdr:rowOff>36641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27768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29721</xdr:rowOff>
    </xdr:from>
    <xdr:to>
      <xdr:col>76</xdr:col>
      <xdr:colOff>114300</xdr:colOff>
      <xdr:row>75</xdr:row>
      <xdr:rowOff>146755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545571"/>
          <a:ext cx="889000" cy="4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111623</xdr:rowOff>
    </xdr:from>
    <xdr:to>
      <xdr:col>76</xdr:col>
      <xdr:colOff>165100</xdr:colOff>
      <xdr:row>79</xdr:row>
      <xdr:rowOff>41773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8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32900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105795</xdr:rowOff>
    </xdr:from>
    <xdr:to>
      <xdr:col>71</xdr:col>
      <xdr:colOff>177800</xdr:colOff>
      <xdr:row>73</xdr:row>
      <xdr:rowOff>29721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2107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123351</xdr:rowOff>
    </xdr:from>
    <xdr:to>
      <xdr:col>72</xdr:col>
      <xdr:colOff>38100</xdr:colOff>
      <xdr:row>79</xdr:row>
      <xdr:rowOff>53501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9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44628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125654</xdr:rowOff>
    </xdr:from>
    <xdr:to>
      <xdr:col>67</xdr:col>
      <xdr:colOff>101600</xdr:colOff>
      <xdr:row>79</xdr:row>
      <xdr:rowOff>55804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46931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137706</xdr:rowOff>
    </xdr:from>
    <xdr:to>
      <xdr:col>85</xdr:col>
      <xdr:colOff>177800</xdr:colOff>
      <xdr:row>79</xdr:row>
      <xdr:rowOff>67856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96889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6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161248</xdr:rowOff>
    </xdr:from>
    <xdr:to>
      <xdr:col>81</xdr:col>
      <xdr:colOff>101600</xdr:colOff>
      <xdr:row>77</xdr:row>
      <xdr:rowOff>91398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107925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6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95956</xdr:rowOff>
    </xdr:from>
    <xdr:to>
      <xdr:col>76</xdr:col>
      <xdr:colOff>165100</xdr:colOff>
      <xdr:row>76</xdr:row>
      <xdr:rowOff>26107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95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42633</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272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150371</xdr:rowOff>
    </xdr:from>
    <xdr:to>
      <xdr:col>72</xdr:col>
      <xdr:colOff>38100</xdr:colOff>
      <xdr:row>73</xdr:row>
      <xdr:rowOff>80521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4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97048</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2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54995</xdr:rowOff>
    </xdr:from>
    <xdr:to>
      <xdr:col>67</xdr:col>
      <xdr:colOff>101600</xdr:colOff>
      <xdr:row>70</xdr:row>
      <xdr:rowOff>156595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1672</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183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63342</xdr:rowOff>
    </xdr:from>
    <xdr:to>
      <xdr:col>85</xdr:col>
      <xdr:colOff>127000</xdr:colOff>
      <xdr:row>94</xdr:row>
      <xdr:rowOff>110382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79642"/>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110382</xdr:rowOff>
    </xdr:from>
    <xdr:to>
      <xdr:col>81</xdr:col>
      <xdr:colOff>50800</xdr:colOff>
      <xdr:row>94</xdr:row>
      <xdr:rowOff>167801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26682"/>
          <a:ext cx="889000" cy="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167801</xdr:rowOff>
    </xdr:from>
    <xdr:to>
      <xdr:col>76</xdr:col>
      <xdr:colOff>114300</xdr:colOff>
      <xdr:row>95</xdr:row>
      <xdr:rowOff>43385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284101"/>
          <a:ext cx="8890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43385</xdr:rowOff>
    </xdr:from>
    <xdr:to>
      <xdr:col>71</xdr:col>
      <xdr:colOff>177800</xdr:colOff>
      <xdr:row>96</xdr:row>
      <xdr:rowOff>18639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31135"/>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12542</xdr:rowOff>
    </xdr:from>
    <xdr:to>
      <xdr:col>85</xdr:col>
      <xdr:colOff>177800</xdr:colOff>
      <xdr:row>94</xdr:row>
      <xdr:rowOff>114142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35419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8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59582</xdr:rowOff>
    </xdr:from>
    <xdr:to>
      <xdr:col>81</xdr:col>
      <xdr:colOff>101600</xdr:colOff>
      <xdr:row>94</xdr:row>
      <xdr:rowOff>161182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6259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9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117001</xdr:rowOff>
    </xdr:from>
    <xdr:to>
      <xdr:col>76</xdr:col>
      <xdr:colOff>165100</xdr:colOff>
      <xdr:row>95</xdr:row>
      <xdr:rowOff>47151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63678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164035</xdr:rowOff>
    </xdr:from>
    <xdr:to>
      <xdr:col>72</xdr:col>
      <xdr:colOff>38100</xdr:colOff>
      <xdr:row>95</xdr:row>
      <xdr:rowOff>94185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110712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139289</xdr:rowOff>
    </xdr:from>
    <xdr:to>
      <xdr:col>67</xdr:col>
      <xdr:colOff>101600</xdr:colOff>
      <xdr:row>96</xdr:row>
      <xdr:rowOff>69439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597,230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円となっており、類似団体内で最も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値となっている。これは、出島架橋建設事業の実施により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コストが高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今年度は事業計画最終年度で工事も概ね完了したため、来年度はこれまでよりも歳出は抑えられる。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商工費においては、昨年度と比較して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％増加している。これは、企業立地奨励金事業の条例改正に伴う事業拡大によるものである。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その他の目的別歳出においても、依然として高い水準となっているため、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いかに効果的な投資でコストを削減できるかについて徹底して努めていく。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翌年度への繰越事業（普通建設事業等）の財源として財政調整基金から取り崩したため、前年度より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減少しており、実質単年度収支は赤字となっているが、実質収支額は黒字となっている。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子力発電施設に起因する多額な固定資産税の収入があるがため、旧来から独自政策を実施しているが、償却資産税という性質から年々収入額が減少しており、近年は数億の財政調整基金を取り崩している状況である。今後は、長期的な財政運営を見据え、特定財源を活用した事業の実施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経常的経費の削減により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取崩し額を抑制していく必要が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数値算定以降、全会計とも黒字経営となってりおり、健全な運営を行ってきている。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今年度における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財政調整基金の取り崩し額の増加により昨年度と比較して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12608619</v>
      </c>
      <c r="BO4" s="449"/>
      <c r="BP4" s="449"/>
      <c r="BQ4" s="449"/>
      <c r="BR4" s="449"/>
      <c r="BS4" s="449"/>
      <c r="BT4" s="449"/>
      <c r="BU4" s="450"/>
      <c r="BV4" s="448">
        <v>14521121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15.1</v>
      </c>
      <c r="CU4" s="589"/>
      <c r="CV4" s="589"/>
      <c r="CW4" s="589"/>
      <c r="CX4" s="589"/>
      <c r="CY4" s="589"/>
      <c r="CZ4" s="589"/>
      <c r="DA4" s="590"/>
      <c r="DB4" s="588">
        <v>3.6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11890518</v>
      </c>
      <c r="BO5" s="420"/>
      <c r="BP5" s="420"/>
      <c r="BQ5" s="420"/>
      <c r="BR5" s="420"/>
      <c r="BS5" s="420"/>
      <c r="BT5" s="420"/>
      <c r="BU5" s="421"/>
      <c r="BV5" s="419">
        <v>13428564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v>
      </c>
      <c r="CU5" s="417"/>
      <c r="CV5" s="417"/>
      <c r="CW5" s="417"/>
      <c r="CX5" s="417"/>
      <c r="CY5" s="417"/>
      <c r="CZ5" s="417"/>
      <c r="DA5" s="418"/>
      <c r="DB5" s="416">
        <v>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718101</v>
      </c>
      <c r="BO6" s="420"/>
      <c r="BP6" s="420"/>
      <c r="BQ6" s="420"/>
      <c r="BR6" s="420"/>
      <c r="BS6" s="420"/>
      <c r="BT6" s="420"/>
      <c r="BU6" s="421"/>
      <c r="BV6" s="419">
        <v>1092557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v>
      </c>
      <c r="CU6" s="563"/>
      <c r="CV6" s="563"/>
      <c r="CW6" s="563"/>
      <c r="CX6" s="563"/>
      <c r="CY6" s="563"/>
      <c r="CZ6" s="563"/>
      <c r="DA6" s="564"/>
      <c r="DB6" s="562">
        <v>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127892</v>
      </c>
      <c r="BO7" s="420"/>
      <c r="BP7" s="420"/>
      <c r="BQ7" s="420"/>
      <c r="BR7" s="420"/>
      <c r="BS7" s="420"/>
      <c r="BT7" s="420"/>
      <c r="BU7" s="421"/>
      <c r="BV7" s="419">
        <v>956794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3909358</v>
      </c>
      <c r="CU7" s="420"/>
      <c r="CV7" s="420"/>
      <c r="CW7" s="420"/>
      <c r="CX7" s="420"/>
      <c r="CY7" s="420"/>
      <c r="CZ7" s="420"/>
      <c r="DA7" s="421"/>
      <c r="DB7" s="419">
        <v>3758742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590209</v>
      </c>
      <c r="BO8" s="420"/>
      <c r="BP8" s="420"/>
      <c r="BQ8" s="420"/>
      <c r="BR8" s="420"/>
      <c r="BS8" s="420"/>
      <c r="BT8" s="420"/>
      <c r="BU8" s="421"/>
      <c r="BV8" s="419">
        <v>135763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0.93</v>
      </c>
      <c r="CU8" s="523"/>
      <c r="CV8" s="523"/>
      <c r="CW8" s="523"/>
      <c r="CX8" s="523"/>
      <c r="CY8" s="523"/>
      <c r="CZ8" s="523"/>
      <c r="DA8" s="524"/>
      <c r="DB8" s="522">
        <v>0.93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6430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454446</v>
      </c>
      <c r="BO9" s="420"/>
      <c r="BP9" s="420"/>
      <c r="BQ9" s="420"/>
      <c r="BR9" s="420"/>
      <c r="BS9" s="420"/>
      <c r="BT9" s="420"/>
      <c r="BU9" s="421"/>
      <c r="BV9" s="419">
        <v>-15158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6.4</v>
      </c>
      <c r="CU9" s="417"/>
      <c r="CV9" s="417"/>
      <c r="CW9" s="417"/>
      <c r="CX9" s="417"/>
      <c r="CY9" s="417"/>
      <c r="CZ9" s="417"/>
      <c r="DA9" s="418"/>
      <c r="DB9" s="416">
        <v>5.6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6334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129647</v>
      </c>
      <c r="BO10" s="420"/>
      <c r="BP10" s="420"/>
      <c r="BQ10" s="420"/>
      <c r="BR10" s="420"/>
      <c r="BS10" s="420"/>
      <c r="BT10" s="420"/>
      <c r="BU10" s="421"/>
      <c r="BV10" s="419">
        <v>69547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5810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1180000</v>
      </c>
      <c r="BO12" s="420"/>
      <c r="BP12" s="420"/>
      <c r="BQ12" s="420"/>
      <c r="BR12" s="420"/>
      <c r="BS12" s="420"/>
      <c r="BT12" s="420"/>
      <c r="BU12" s="421"/>
      <c r="BV12" s="419">
        <v>700000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5510</v>
      </c>
      <c r="S13" s="507"/>
      <c r="T13" s="507"/>
      <c r="U13" s="507"/>
      <c r="V13" s="508"/>
      <c r="W13" s="509" t="s">
        <v>130</v>
      </c>
      <c r="X13" s="405"/>
      <c r="Y13" s="405"/>
      <c r="Z13" s="405"/>
      <c r="AA13" s="405"/>
      <c r="AB13" s="406"/>
      <c r="AC13" s="372">
        <v>417</v>
      </c>
      <c r="AD13" s="373"/>
      <c r="AE13" s="373"/>
      <c r="AF13" s="373"/>
      <c r="AG13" s="374"/>
      <c r="AH13" s="372">
        <v>367</v>
      </c>
      <c r="AI13" s="373"/>
      <c r="AJ13" s="373"/>
      <c r="AK13" s="373"/>
      <c r="AL13" s="432"/>
      <c r="AM13" s="476" t="s">
        <v>131</v>
      </c>
      <c r="AN13" s="376"/>
      <c r="AO13" s="376"/>
      <c r="AP13" s="376"/>
      <c r="AQ13" s="376"/>
      <c r="AR13" s="376"/>
      <c r="AS13" s="376"/>
      <c r="AT13" s="377"/>
      <c r="AU13" s="477" t="s">
        <v>90</v>
      </c>
      <c r="AV13" s="478"/>
      <c r="AW13" s="478"/>
      <c r="AX13" s="478"/>
      <c r="AY13" s="433" t="s">
        <v>132</v>
      </c>
      <c r="AZ13" s="434"/>
      <c r="BA13" s="434"/>
      <c r="BB13" s="434"/>
      <c r="BC13" s="434"/>
      <c r="BD13" s="434"/>
      <c r="BE13" s="434"/>
      <c r="BF13" s="434"/>
      <c r="BG13" s="434"/>
      <c r="BH13" s="434"/>
      <c r="BI13" s="434"/>
      <c r="BJ13" s="434"/>
      <c r="BK13" s="434"/>
      <c r="BL13" s="434"/>
      <c r="BM13" s="435"/>
      <c r="BN13" s="419">
        <v>-595907</v>
      </c>
      <c r="BO13" s="420"/>
      <c r="BP13" s="420"/>
      <c r="BQ13" s="420"/>
      <c r="BR13" s="420"/>
      <c r="BS13" s="420"/>
      <c r="BT13" s="420"/>
      <c r="BU13" s="421"/>
      <c r="BV13" s="419">
        <v>-645611</v>
      </c>
      <c r="BW13" s="420"/>
      <c r="BX13" s="420"/>
      <c r="BY13" s="420"/>
      <c r="BZ13" s="420"/>
      <c r="CA13" s="420"/>
      <c r="CB13" s="420"/>
      <c r="CC13" s="421"/>
      <c r="CD13" s="459" t="s">
        <v>133</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134</v>
      </c>
      <c r="M14" s="546"/>
      <c r="N14" s="546"/>
      <c r="O14" s="546"/>
      <c r="P14" s="546"/>
      <c r="Q14" s="547"/>
      <c r="R14" s="506">
        <v>5918</v>
      </c>
      <c r="S14" s="507"/>
      <c r="T14" s="507"/>
      <c r="U14" s="507"/>
      <c r="V14" s="508"/>
      <c r="W14" s="510"/>
      <c r="X14" s="408"/>
      <c r="Y14" s="408"/>
      <c r="Z14" s="408"/>
      <c r="AA14" s="408"/>
      <c r="AB14" s="409"/>
      <c r="AC14" s="499">
        <v>12.5</v>
      </c>
      <c r="AD14" s="500"/>
      <c r="AE14" s="500"/>
      <c r="AF14" s="500"/>
      <c r="AG14" s="501"/>
      <c r="AH14" s="499">
        <v>10.9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135</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5661</v>
      </c>
      <c r="S15" s="507"/>
      <c r="T15" s="507"/>
      <c r="U15" s="507"/>
      <c r="V15" s="508"/>
      <c r="W15" s="509" t="s">
        <v>136</v>
      </c>
      <c r="X15" s="405"/>
      <c r="Y15" s="405"/>
      <c r="Z15" s="405"/>
      <c r="AA15" s="405"/>
      <c r="AB15" s="406"/>
      <c r="AC15" s="372">
        <v>1099</v>
      </c>
      <c r="AD15" s="373"/>
      <c r="AE15" s="373"/>
      <c r="AF15" s="373"/>
      <c r="AG15" s="374"/>
      <c r="AH15" s="372">
        <v>1355</v>
      </c>
      <c r="AI15" s="373"/>
      <c r="AJ15" s="373"/>
      <c r="AK15" s="373"/>
      <c r="AL15" s="432"/>
      <c r="AM15" s="476"/>
      <c r="AN15" s="376"/>
      <c r="AO15" s="376"/>
      <c r="AP15" s="376"/>
      <c r="AQ15" s="376"/>
      <c r="AR15" s="376"/>
      <c r="AS15" s="376"/>
      <c r="AT15" s="377"/>
      <c r="AU15" s="477"/>
      <c r="AV15" s="478"/>
      <c r="AW15" s="478"/>
      <c r="AX15" s="478"/>
      <c r="AY15" s="445" t="s">
        <v>137</v>
      </c>
      <c r="AZ15" s="446"/>
      <c r="BA15" s="446"/>
      <c r="BB15" s="446"/>
      <c r="BC15" s="446"/>
      <c r="BD15" s="446"/>
      <c r="BE15" s="446"/>
      <c r="BF15" s="446"/>
      <c r="BG15" s="446"/>
      <c r="BH15" s="446"/>
      <c r="BI15" s="446"/>
      <c r="BJ15" s="446"/>
      <c r="BK15" s="446"/>
      <c r="BL15" s="446"/>
      <c r="BM15" s="447"/>
      <c r="BN15" s="448">
        <v>2824531</v>
      </c>
      <c r="BO15" s="449"/>
      <c r="BP15" s="449"/>
      <c r="BQ15" s="449"/>
      <c r="BR15" s="449"/>
      <c r="BS15" s="449"/>
      <c r="BT15" s="449"/>
      <c r="BU15" s="450"/>
      <c r="BV15" s="448">
        <v>2629086</v>
      </c>
      <c r="BW15" s="449"/>
      <c r="BX15" s="449"/>
      <c r="BY15" s="449"/>
      <c r="BZ15" s="449"/>
      <c r="CA15" s="449"/>
      <c r="CB15" s="449"/>
      <c r="CC15" s="450"/>
      <c r="CD15" s="519" t="s">
        <v>138</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139</v>
      </c>
      <c r="M16" s="494"/>
      <c r="N16" s="494"/>
      <c r="O16" s="494"/>
      <c r="P16" s="494"/>
      <c r="Q16" s="495"/>
      <c r="R16" s="496" t="s">
        <v>140</v>
      </c>
      <c r="S16" s="497"/>
      <c r="T16" s="497"/>
      <c r="U16" s="497"/>
      <c r="V16" s="498"/>
      <c r="W16" s="510"/>
      <c r="X16" s="408"/>
      <c r="Y16" s="408"/>
      <c r="Z16" s="408"/>
      <c r="AA16" s="408"/>
      <c r="AB16" s="409"/>
      <c r="AC16" s="499">
        <v>33.1</v>
      </c>
      <c r="AD16" s="500"/>
      <c r="AE16" s="500"/>
      <c r="AF16" s="500"/>
      <c r="AG16" s="501"/>
      <c r="AH16" s="499">
        <v>40.1</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3010281</v>
      </c>
      <c r="BO16" s="420"/>
      <c r="BP16" s="420"/>
      <c r="BQ16" s="420"/>
      <c r="BR16" s="420"/>
      <c r="BS16" s="420"/>
      <c r="BT16" s="420"/>
      <c r="BU16" s="421"/>
      <c r="BV16" s="419">
        <v>2901124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1808</v>
      </c>
      <c r="AD17" s="373"/>
      <c r="AE17" s="373"/>
      <c r="AF17" s="373"/>
      <c r="AG17" s="374"/>
      <c r="AH17" s="372">
        <v>1660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3716331</v>
      </c>
      <c r="BO17" s="420"/>
      <c r="BP17" s="420"/>
      <c r="BQ17" s="420"/>
      <c r="BR17" s="420"/>
      <c r="BS17" s="420"/>
      <c r="BT17" s="420"/>
      <c r="BU17" s="421"/>
      <c r="BV17" s="419">
        <v>3444826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65.349999999999994</v>
      </c>
      <c r="M18" s="472"/>
      <c r="N18" s="472"/>
      <c r="O18" s="472"/>
      <c r="P18" s="472"/>
      <c r="Q18" s="472"/>
      <c r="R18" s="473"/>
      <c r="S18" s="473"/>
      <c r="T18" s="473"/>
      <c r="U18" s="473"/>
      <c r="V18" s="474"/>
      <c r="W18" s="490"/>
      <c r="X18" s="491"/>
      <c r="Y18" s="491"/>
      <c r="Z18" s="491"/>
      <c r="AA18" s="491"/>
      <c r="AB18" s="515"/>
      <c r="AC18" s="389">
        <v>54.4</v>
      </c>
      <c r="AD18" s="390"/>
      <c r="AE18" s="390"/>
      <c r="AF18" s="390"/>
      <c r="AG18" s="475"/>
      <c r="AH18" s="389">
        <v>49.1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3531992</v>
      </c>
      <c r="BO18" s="420"/>
      <c r="BP18" s="420"/>
      <c r="BQ18" s="420"/>
      <c r="BR18" s="420"/>
      <c r="BS18" s="420"/>
      <c r="BT18" s="420"/>
      <c r="BU18" s="421"/>
      <c r="BV18" s="419">
        <v>3419882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98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6700083</v>
      </c>
      <c r="BO19" s="420"/>
      <c r="BP19" s="420"/>
      <c r="BQ19" s="420"/>
      <c r="BR19" s="420"/>
      <c r="BS19" s="420"/>
      <c r="BT19" s="420"/>
      <c r="BU19" s="421"/>
      <c r="BV19" s="419">
        <v>6721154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3166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8008868</v>
      </c>
      <c r="BO22" s="449"/>
      <c r="BP22" s="449"/>
      <c r="BQ22" s="449"/>
      <c r="BR22" s="449"/>
      <c r="BS22" s="449"/>
      <c r="BT22" s="449"/>
      <c r="BU22" s="450"/>
      <c r="BV22" s="448">
        <v>8181257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7889205</v>
      </c>
      <c r="BO23" s="420"/>
      <c r="BP23" s="420"/>
      <c r="BQ23" s="420"/>
      <c r="BR23" s="420"/>
      <c r="BS23" s="420"/>
      <c r="BT23" s="420"/>
      <c r="BU23" s="421"/>
      <c r="BV23" s="419">
        <v>8085236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8700</v>
      </c>
      <c r="R24" s="373"/>
      <c r="S24" s="373"/>
      <c r="T24" s="373"/>
      <c r="U24" s="373"/>
      <c r="V24" s="374"/>
      <c r="W24" s="462"/>
      <c r="X24" s="399"/>
      <c r="Y24" s="400"/>
      <c r="Z24" s="375" t="s">
        <v>161</v>
      </c>
      <c r="AA24" s="376"/>
      <c r="AB24" s="376"/>
      <c r="AC24" s="376"/>
      <c r="AD24" s="376"/>
      <c r="AE24" s="376"/>
      <c r="AF24" s="376"/>
      <c r="AG24" s="377"/>
      <c r="AH24" s="372">
        <v>141</v>
      </c>
      <c r="AI24" s="373"/>
      <c r="AJ24" s="373"/>
      <c r="AK24" s="373"/>
      <c r="AL24" s="374"/>
      <c r="AM24" s="372">
        <v>400581</v>
      </c>
      <c r="AN24" s="373"/>
      <c r="AO24" s="373"/>
      <c r="AP24" s="373"/>
      <c r="AQ24" s="373"/>
      <c r="AR24" s="374"/>
      <c r="AS24" s="372">
        <v>2841</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7712666</v>
      </c>
      <c r="BO24" s="420"/>
      <c r="BP24" s="420"/>
      <c r="BQ24" s="420"/>
      <c r="BR24" s="420"/>
      <c r="BS24" s="420"/>
      <c r="BT24" s="420"/>
      <c r="BU24" s="421"/>
      <c r="BV24" s="419">
        <v>7795049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2</v>
      </c>
      <c r="M25" s="373"/>
      <c r="N25" s="373"/>
      <c r="O25" s="373"/>
      <c r="P25" s="374"/>
      <c r="Q25" s="372">
        <v>6530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2070471</v>
      </c>
      <c r="BO25" s="449"/>
      <c r="BP25" s="449"/>
      <c r="BQ25" s="449"/>
      <c r="BR25" s="449"/>
      <c r="BS25" s="449"/>
      <c r="BT25" s="449"/>
      <c r="BU25" s="450"/>
      <c r="BV25" s="448">
        <v>2027533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6090</v>
      </c>
      <c r="R26" s="373"/>
      <c r="S26" s="373"/>
      <c r="T26" s="373"/>
      <c r="U26" s="373"/>
      <c r="V26" s="374"/>
      <c r="W26" s="462"/>
      <c r="X26" s="399"/>
      <c r="Y26" s="400"/>
      <c r="Z26" s="375" t="s">
        <v>167</v>
      </c>
      <c r="AA26" s="430"/>
      <c r="AB26" s="430"/>
      <c r="AC26" s="430"/>
      <c r="AD26" s="430"/>
      <c r="AE26" s="430"/>
      <c r="AF26" s="430"/>
      <c r="AG26" s="431"/>
      <c r="AH26" s="372">
        <v>4</v>
      </c>
      <c r="AI26" s="373"/>
      <c r="AJ26" s="373"/>
      <c r="AK26" s="373"/>
      <c r="AL26" s="374"/>
      <c r="AM26" s="372">
        <v>10932</v>
      </c>
      <c r="AN26" s="373"/>
      <c r="AO26" s="373"/>
      <c r="AP26" s="373"/>
      <c r="AQ26" s="373"/>
      <c r="AR26" s="374"/>
      <c r="AS26" s="372">
        <v>2733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3390</v>
      </c>
      <c r="R27" s="373"/>
      <c r="S27" s="373"/>
      <c r="T27" s="373"/>
      <c r="U27" s="373"/>
      <c r="V27" s="374"/>
      <c r="W27" s="462"/>
      <c r="X27" s="399"/>
      <c r="Y27" s="400"/>
      <c r="Z27" s="375" t="s">
        <v>170</v>
      </c>
      <c r="AA27" s="376"/>
      <c r="AB27" s="376"/>
      <c r="AC27" s="376"/>
      <c r="AD27" s="376"/>
      <c r="AE27" s="376"/>
      <c r="AF27" s="376"/>
      <c r="AG27" s="377"/>
      <c r="AH27" s="372">
        <v>2</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163399</v>
      </c>
      <c r="BO27" s="454"/>
      <c r="BP27" s="454"/>
      <c r="BQ27" s="454"/>
      <c r="BR27" s="454"/>
      <c r="BS27" s="454"/>
      <c r="BT27" s="454"/>
      <c r="BU27" s="455"/>
      <c r="BV27" s="453">
        <v>163348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2890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10710779</v>
      </c>
      <c r="BO28" s="449"/>
      <c r="BP28" s="449"/>
      <c r="BQ28" s="449"/>
      <c r="BR28" s="449"/>
      <c r="BS28" s="449"/>
      <c r="BT28" s="449"/>
      <c r="BU28" s="450"/>
      <c r="BV28" s="448">
        <v>11636940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9</v>
      </c>
      <c r="M29" s="373"/>
      <c r="N29" s="373"/>
      <c r="O29" s="373"/>
      <c r="P29" s="374"/>
      <c r="Q29" s="372">
        <v>2740</v>
      </c>
      <c r="R29" s="373"/>
      <c r="S29" s="373"/>
      <c r="T29" s="373"/>
      <c r="U29" s="373"/>
      <c r="V29" s="374"/>
      <c r="W29" s="463"/>
      <c r="X29" s="464"/>
      <c r="Y29" s="465"/>
      <c r="Z29" s="375" t="s">
        <v>177</v>
      </c>
      <c r="AA29" s="376"/>
      <c r="AB29" s="376"/>
      <c r="AC29" s="376"/>
      <c r="AD29" s="376"/>
      <c r="AE29" s="376"/>
      <c r="AF29" s="376"/>
      <c r="AG29" s="377"/>
      <c r="AH29" s="372">
        <v>143</v>
      </c>
      <c r="AI29" s="373"/>
      <c r="AJ29" s="373"/>
      <c r="AK29" s="373"/>
      <c r="AL29" s="374"/>
      <c r="AM29" s="372">
        <v>408661</v>
      </c>
      <c r="AN29" s="373"/>
      <c r="AO29" s="373"/>
      <c r="AP29" s="373"/>
      <c r="AQ29" s="373"/>
      <c r="AR29" s="374"/>
      <c r="AS29" s="372">
        <v>2858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15377</v>
      </c>
      <c r="BO29" s="420"/>
      <c r="BP29" s="420"/>
      <c r="BQ29" s="420"/>
      <c r="BR29" s="420"/>
      <c r="BS29" s="420"/>
      <c r="BT29" s="420"/>
      <c r="BU29" s="421"/>
      <c r="BV29" s="419">
        <v>15369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6760081</v>
      </c>
      <c r="BO30" s="454"/>
      <c r="BP30" s="454"/>
      <c r="BQ30" s="454"/>
      <c r="BR30" s="454"/>
      <c r="BS30" s="454"/>
      <c r="BT30" s="454"/>
      <c r="BU30" s="455"/>
      <c r="BV30" s="453">
        <v>6224558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地方卸売市場特別会計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石巻地区広域行政事務組合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シーパル女川汽船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女川観光ホテル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宮城県後期高齢者医療広域連合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女川魚市場</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宮城県後期高齢者医療事業会計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宮城県市町村非常勤消防団員補償報償組合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宮城県市町村自治振興センター</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OAAZh1uYWE9iMzOf7o6n7B28zeZ7ANP0oLVPvmC+o5NFCOL1VzkzPShgPQsS+Bd2oXk8TXq2sW3rxOMCxlrbMg==" saltValue="k6qIX45YKyurW1S7bedz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536</v>
      </c>
      <c r="D34" s="1151"/>
      <c r="E34" s="1152"/>
      <c r="F34" s="32">
        <v>5.21</v>
      </c>
      <c r="G34" s="33">
        <v>4.13</v>
      </c>
      <c r="H34" s="33">
        <v>4.07</v>
      </c>
      <c r="I34" s="33">
        <v>3.61</v>
      </c>
      <c r="J34" s="34">
        <v>15.09</v>
      </c>
      <c r="K34" s="22"/>
      <c r="L34" s="22"/>
      <c r="M34" s="22"/>
      <c r="N34" s="22"/>
      <c r="O34" s="22"/>
      <c r="P34" s="22"/>
    </row>
    <row r="35" spans="1:16" ht="39" customHeight="1" x14ac:dyDescent="0.2">
      <c r="A35" s="22"/>
      <c r="B35" s="35"/>
      <c r="C35" s="1145" t="s">
        <v>537</v>
      </c>
      <c r="D35" s="1146"/>
      <c r="E35" s="1147"/>
      <c r="F35" s="36" t="s">
        <v>488</v>
      </c>
      <c r="G35" s="37" t="s">
        <v>488</v>
      </c>
      <c r="H35" s="37">
        <v>7.41</v>
      </c>
      <c r="I35" s="37">
        <v>5.92</v>
      </c>
      <c r="J35" s="38">
        <v>5.54</v>
      </c>
      <c r="K35" s="22"/>
      <c r="L35" s="22"/>
      <c r="M35" s="22"/>
      <c r="N35" s="22"/>
      <c r="O35" s="22"/>
      <c r="P35" s="22"/>
    </row>
    <row r="36" spans="1:16" ht="39" customHeight="1" x14ac:dyDescent="0.2">
      <c r="A36" s="22"/>
      <c r="B36" s="35"/>
      <c r="C36" s="1145" t="s">
        <v>538</v>
      </c>
      <c r="D36" s="1146"/>
      <c r="E36" s="1147"/>
      <c r="F36" s="36">
        <v>1.07</v>
      </c>
      <c r="G36" s="37">
        <v>1</v>
      </c>
      <c r="H36" s="37">
        <v>1.02</v>
      </c>
      <c r="I36" s="37">
        <v>0.87</v>
      </c>
      <c r="J36" s="38">
        <v>0.25</v>
      </c>
      <c r="K36" s="22"/>
      <c r="L36" s="22"/>
      <c r="M36" s="22"/>
      <c r="N36" s="22"/>
      <c r="O36" s="22"/>
      <c r="P36" s="22"/>
    </row>
    <row r="37" spans="1:16" ht="39" customHeight="1" x14ac:dyDescent="0.2">
      <c r="A37" s="22"/>
      <c r="B37" s="35"/>
      <c r="C37" s="1145" t="s">
        <v>539</v>
      </c>
      <c r="D37" s="1146"/>
      <c r="E37" s="1147"/>
      <c r="F37" s="36">
        <v>0.59</v>
      </c>
      <c r="G37" s="37">
        <v>0.44</v>
      </c>
      <c r="H37" s="37">
        <v>0.55000000000000004</v>
      </c>
      <c r="I37" s="37">
        <v>0.11</v>
      </c>
      <c r="J37" s="38">
        <v>0.09</v>
      </c>
      <c r="K37" s="22"/>
      <c r="L37" s="22"/>
      <c r="M37" s="22"/>
      <c r="N37" s="22"/>
      <c r="O37" s="22"/>
      <c r="P37" s="22"/>
    </row>
    <row r="38" spans="1:16" ht="39" customHeight="1" x14ac:dyDescent="0.2">
      <c r="A38" s="22"/>
      <c r="B38" s="35"/>
      <c r="C38" s="1145" t="s">
        <v>540</v>
      </c>
      <c r="D38" s="1146"/>
      <c r="E38" s="1147"/>
      <c r="F38" s="36">
        <v>0</v>
      </c>
      <c r="G38" s="37">
        <v>0.01</v>
      </c>
      <c r="H38" s="37">
        <v>0.01</v>
      </c>
      <c r="I38" s="37">
        <v>0.01</v>
      </c>
      <c r="J38" s="38">
        <v>0.02</v>
      </c>
      <c r="K38" s="22"/>
      <c r="L38" s="22"/>
      <c r="M38" s="22"/>
      <c r="N38" s="22"/>
      <c r="O38" s="22"/>
      <c r="P38" s="22"/>
    </row>
    <row r="39" spans="1:16" ht="39" customHeight="1" x14ac:dyDescent="0.2">
      <c r="A39" s="22"/>
      <c r="B39" s="35"/>
      <c r="C39" s="1145" t="s">
        <v>541</v>
      </c>
      <c r="D39" s="1146"/>
      <c r="E39" s="1147"/>
      <c r="F39" s="36" t="s">
        <v>488</v>
      </c>
      <c r="G39" s="37" t="s">
        <v>488</v>
      </c>
      <c r="H39" s="37">
        <v>0.23</v>
      </c>
      <c r="I39" s="37">
        <v>0.45</v>
      </c>
      <c r="J39" s="38">
        <v>0.01</v>
      </c>
      <c r="K39" s="22"/>
      <c r="L39" s="22"/>
      <c r="M39" s="22"/>
      <c r="N39" s="22"/>
      <c r="O39" s="22"/>
      <c r="P39" s="22"/>
    </row>
    <row r="40" spans="1:16" ht="39" customHeight="1" x14ac:dyDescent="0.2">
      <c r="A40" s="22"/>
      <c r="B40" s="35"/>
      <c r="C40" s="1145" t="s">
        <v>542</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v>7.82</v>
      </c>
      <c r="G43" s="42">
        <v>7.51</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XZMJxEOhx5qlK34ERzWMfaMMpJi7aKNWUgjHzMzimGYKzFFFyuTFHX0qkpbx/yPQvOXIgV5trjkVJLamEkPA==" saltValue="DmUS8OPmh/bq3sjdJimb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381</v>
      </c>
      <c r="L45" s="60">
        <v>558</v>
      </c>
      <c r="M45" s="60">
        <v>597</v>
      </c>
      <c r="N45" s="60">
        <v>650</v>
      </c>
      <c r="O45" s="61">
        <v>687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195</v>
      </c>
      <c r="L48" s="64">
        <v>171</v>
      </c>
      <c r="M48" s="64">
        <v>198</v>
      </c>
      <c r="N48" s="64">
        <v>211</v>
      </c>
      <c r="O48" s="65">
        <v>212</v>
      </c>
      <c r="P48" s="48"/>
      <c r="Q48" s="48"/>
      <c r="R48" s="48"/>
      <c r="S48" s="48"/>
      <c r="T48" s="48"/>
      <c r="U48" s="48"/>
    </row>
    <row r="49" spans="1:21" ht="30.75" customHeight="1" x14ac:dyDescent="0.2">
      <c r="A49" s="48"/>
      <c r="B49" s="1178"/>
      <c r="C49" s="1179"/>
      <c r="D49" s="62"/>
      <c r="E49" s="1155" t="s">
        <v>14</v>
      </c>
      <c r="F49" s="1155"/>
      <c r="G49" s="1155"/>
      <c r="H49" s="1155"/>
      <c r="I49" s="1155"/>
      <c r="J49" s="1156"/>
      <c r="K49" s="63">
        <v>5</v>
      </c>
      <c r="L49" s="64">
        <v>8</v>
      </c>
      <c r="M49" s="64">
        <v>9</v>
      </c>
      <c r="N49" s="64">
        <v>9</v>
      </c>
      <c r="O49" s="65">
        <v>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469</v>
      </c>
      <c r="L52" s="64">
        <v>500</v>
      </c>
      <c r="M52" s="64">
        <v>629</v>
      </c>
      <c r="N52" s="64">
        <v>680</v>
      </c>
      <c r="O52" s="65">
        <v>717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112</v>
      </c>
      <c r="L53" s="69">
        <v>237</v>
      </c>
      <c r="M53" s="69">
        <v>175</v>
      </c>
      <c r="N53" s="69">
        <v>190</v>
      </c>
      <c r="O53" s="70">
        <v>190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8mhHUaLAGIDawgOAV4ibkQ/6Gojlms2BgOvRBAlw3PCY5hBQuGsTS7T/fDpqtZ3i4MYMS2IgfWBF3CgI3FGHQ==" saltValue="p1fflxmoyMSJaLZq44zS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6113</v>
      </c>
      <c r="J41" s="344">
        <v>6902</v>
      </c>
      <c r="K41" s="344">
        <v>7315</v>
      </c>
      <c r="L41" s="344">
        <v>8257</v>
      </c>
      <c r="M41" s="345">
        <v>8058</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2570</v>
      </c>
      <c r="J43" s="347">
        <v>2326</v>
      </c>
      <c r="K43" s="347">
        <v>2136</v>
      </c>
      <c r="L43" s="347">
        <v>2459</v>
      </c>
      <c r="M43" s="348">
        <v>2647</v>
      </c>
    </row>
    <row r="44" spans="2:13" ht="27.75" customHeight="1" x14ac:dyDescent="0.2">
      <c r="B44" s="1186"/>
      <c r="C44" s="1187"/>
      <c r="D44" s="106"/>
      <c r="E44" s="1190" t="s">
        <v>34</v>
      </c>
      <c r="F44" s="1190"/>
      <c r="G44" s="1190"/>
      <c r="H44" s="1191"/>
      <c r="I44" s="346">
        <v>39</v>
      </c>
      <c r="J44" s="347">
        <v>37</v>
      </c>
      <c r="K44" s="347">
        <v>33</v>
      </c>
      <c r="L44" s="347">
        <v>34</v>
      </c>
      <c r="M44" s="348">
        <v>98</v>
      </c>
    </row>
    <row r="45" spans="2:13" ht="27.75" customHeight="1" x14ac:dyDescent="0.2">
      <c r="B45" s="1186"/>
      <c r="C45" s="1187"/>
      <c r="D45" s="106"/>
      <c r="E45" s="1190" t="s">
        <v>35</v>
      </c>
      <c r="F45" s="1190"/>
      <c r="G45" s="1190"/>
      <c r="H45" s="1191"/>
      <c r="I45" s="346">
        <v>652</v>
      </c>
      <c r="J45" s="347">
        <v>654</v>
      </c>
      <c r="K45" s="347">
        <v>619</v>
      </c>
      <c r="L45" s="347">
        <v>612</v>
      </c>
      <c r="M45" s="348">
        <v>607</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18001</v>
      </c>
      <c r="J50" s="347">
        <v>18243</v>
      </c>
      <c r="K50" s="347">
        <v>18237</v>
      </c>
      <c r="L50" s="347">
        <v>18523</v>
      </c>
      <c r="M50" s="348">
        <v>18125</v>
      </c>
    </row>
    <row r="51" spans="2:13" ht="27.75" customHeight="1" x14ac:dyDescent="0.2">
      <c r="B51" s="1186"/>
      <c r="C51" s="1187"/>
      <c r="D51" s="106"/>
      <c r="E51" s="1190" t="s">
        <v>42</v>
      </c>
      <c r="F51" s="1190"/>
      <c r="G51" s="1190"/>
      <c r="H51" s="1191"/>
      <c r="I51" s="346">
        <v>3247</v>
      </c>
      <c r="J51" s="347">
        <v>2515</v>
      </c>
      <c r="K51" s="347">
        <v>1811</v>
      </c>
      <c r="L51" s="347">
        <v>1164</v>
      </c>
      <c r="M51" s="348">
        <v>2406</v>
      </c>
    </row>
    <row r="52" spans="2:13" ht="27.75" customHeight="1" x14ac:dyDescent="0.2">
      <c r="B52" s="1188"/>
      <c r="C52" s="1189"/>
      <c r="D52" s="106"/>
      <c r="E52" s="1190" t="s">
        <v>43</v>
      </c>
      <c r="F52" s="1190"/>
      <c r="G52" s="1190"/>
      <c r="H52" s="1191"/>
      <c r="I52" s="346">
        <v>4365</v>
      </c>
      <c r="J52" s="347">
        <v>4689</v>
      </c>
      <c r="K52" s="347">
        <v>5358</v>
      </c>
      <c r="L52" s="347">
        <v>5010</v>
      </c>
      <c r="M52" s="348">
        <v>5097</v>
      </c>
    </row>
    <row r="53" spans="2:13" ht="27.75" customHeight="1" thickBot="1" x14ac:dyDescent="0.25">
      <c r="B53" s="1192" t="s">
        <v>19</v>
      </c>
      <c r="C53" s="1193"/>
      <c r="D53" s="110"/>
      <c r="E53" s="1194" t="s">
        <v>44</v>
      </c>
      <c r="F53" s="1194"/>
      <c r="G53" s="1194"/>
      <c r="H53" s="1195"/>
      <c r="I53" s="349">
        <v>-16239</v>
      </c>
      <c r="J53" s="350">
        <v>-15527</v>
      </c>
      <c r="K53" s="350">
        <v>-15303</v>
      </c>
      <c r="L53" s="350">
        <v>-13336</v>
      </c>
      <c r="M53" s="351">
        <v>-14218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EOArIEP8gIvaYbbOdTQtB86kF4znH3rOCLYlHwfP6LAQtBKcV/RLPx/zZ96Mzh7Tt9v9jca0uScoX8Z8k+akg==" saltValue="aS/1cbz+oqinPluAv+Uk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12116</v>
      </c>
      <c r="G55" s="352">
        <v>11637</v>
      </c>
      <c r="H55" s="353">
        <v>10711</v>
      </c>
    </row>
    <row r="56" spans="2:8" ht="52.5" customHeight="1" x14ac:dyDescent="0.2">
      <c r="B56" s="122"/>
      <c r="C56" s="1213" t="s">
        <v>47</v>
      </c>
      <c r="D56" s="1213"/>
      <c r="E56" s="1214"/>
      <c r="F56" s="354">
        <v>15</v>
      </c>
      <c r="G56" s="354">
        <v>15</v>
      </c>
      <c r="H56" s="355">
        <v>15</v>
      </c>
    </row>
    <row r="57" spans="2:8" ht="53.25" customHeight="1" x14ac:dyDescent="0.2">
      <c r="B57" s="122"/>
      <c r="C57" s="1215" t="s">
        <v>48</v>
      </c>
      <c r="D57" s="1215"/>
      <c r="E57" s="1216"/>
      <c r="F57" s="356">
        <v>5475</v>
      </c>
      <c r="G57" s="356">
        <v>6225</v>
      </c>
      <c r="H57" s="357">
        <v>6760</v>
      </c>
    </row>
    <row r="58" spans="2:8" ht="45.75" customHeight="1" x14ac:dyDescent="0.2">
      <c r="B58" s="123"/>
      <c r="C58" s="1203" t="s">
        <v>550</v>
      </c>
      <c r="D58" s="1204"/>
      <c r="E58" s="1205"/>
      <c r="F58" s="358">
        <v>4498</v>
      </c>
      <c r="G58" s="358">
        <v>5277</v>
      </c>
      <c r="H58" s="359">
        <v>5993</v>
      </c>
    </row>
    <row r="59" spans="2:8" ht="45.75" customHeight="1" x14ac:dyDescent="0.2">
      <c r="B59" s="123"/>
      <c r="C59" s="1203" t="s">
        <v>551</v>
      </c>
      <c r="D59" s="1204"/>
      <c r="E59" s="1205"/>
      <c r="F59" s="358">
        <v>646</v>
      </c>
      <c r="G59" s="358">
        <v>677</v>
      </c>
      <c r="H59" s="359">
        <v>519</v>
      </c>
    </row>
    <row r="60" spans="2:8" ht="45.75" customHeight="1" x14ac:dyDescent="0.2">
      <c r="B60" s="123"/>
      <c r="C60" s="1203" t="s">
        <v>552</v>
      </c>
      <c r="D60" s="1204"/>
      <c r="E60" s="1205"/>
      <c r="F60" s="358">
        <v>132</v>
      </c>
      <c r="G60" s="358">
        <v>123</v>
      </c>
      <c r="H60" s="359">
        <v>121</v>
      </c>
    </row>
    <row r="61" spans="2:8" ht="45.75" customHeight="1" x14ac:dyDescent="0.2">
      <c r="B61" s="123"/>
      <c r="C61" s="1203" t="s">
        <v>553</v>
      </c>
      <c r="D61" s="1204"/>
      <c r="E61" s="1205"/>
      <c r="F61" s="358">
        <v>132</v>
      </c>
      <c r="G61" s="358">
        <v>119</v>
      </c>
      <c r="H61" s="359">
        <v>102</v>
      </c>
    </row>
    <row r="62" spans="2:8" ht="45.75" customHeight="1" thickBot="1" x14ac:dyDescent="0.25">
      <c r="B62" s="124"/>
      <c r="C62" s="1206" t="s">
        <v>554</v>
      </c>
      <c r="D62" s="1207"/>
      <c r="E62" s="1208"/>
      <c r="F62" s="360">
        <v>18</v>
      </c>
      <c r="G62" s="360">
        <v>29</v>
      </c>
      <c r="H62" s="361">
        <v>23</v>
      </c>
    </row>
    <row r="63" spans="2:8" ht="52.5" customHeight="1" thickBot="1" x14ac:dyDescent="0.25">
      <c r="B63" s="125"/>
      <c r="C63" s="1209" t="s">
        <v>49</v>
      </c>
      <c r="D63" s="1209"/>
      <c r="E63" s="1210"/>
      <c r="F63" s="362">
        <v>17607</v>
      </c>
      <c r="G63" s="362">
        <v>17877</v>
      </c>
      <c r="H63" s="363">
        <v>17486</v>
      </c>
    </row>
    <row r="64" spans="2:8" ht="13.2" x14ac:dyDescent="0.2"/>
  </sheetData>
  <sheetProtection algorithmName="SHA-512" hashValue="rTJ595k6nDzP5YyKXtmlpIA9/kBrzWEGHlBIjSKnRx0eQ7f8HScTFhudQ8S6dovDhEzyrP9M9iKv0ggVNdUz9Q==" saltValue="siK3Kvsuymh2On2gQy+7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3088315</v>
      </c>
      <c r="E3" s="144"/>
      <c r="F3" s="145">
        <v>126525</v>
      </c>
      <c r="G3" s="146"/>
      <c r="H3" s="147"/>
    </row>
    <row r="4" spans="1:8" x14ac:dyDescent="0.2">
      <c r="A4" s="148"/>
      <c r="B4" s="149"/>
      <c r="C4" s="150"/>
      <c r="D4" s="151">
        <v>341704</v>
      </c>
      <c r="E4" s="152"/>
      <c r="F4" s="153">
        <v>67052</v>
      </c>
      <c r="G4" s="154"/>
      <c r="H4" s="155"/>
    </row>
    <row r="5" spans="1:8" x14ac:dyDescent="0.2">
      <c r="A5" s="136" t="s">
        <v>520</v>
      </c>
      <c r="B5" s="141"/>
      <c r="C5" s="142"/>
      <c r="D5" s="143">
        <v>726820</v>
      </c>
      <c r="E5" s="144"/>
      <c r="F5" s="145">
        <v>122054</v>
      </c>
      <c r="G5" s="146"/>
      <c r="H5" s="147"/>
    </row>
    <row r="6" spans="1:8" x14ac:dyDescent="0.2">
      <c r="A6" s="148"/>
      <c r="B6" s="149"/>
      <c r="C6" s="150"/>
      <c r="D6" s="151">
        <v>108644</v>
      </c>
      <c r="E6" s="152"/>
      <c r="F6" s="153">
        <v>68298</v>
      </c>
      <c r="G6" s="154"/>
      <c r="H6" s="155"/>
    </row>
    <row r="7" spans="1:8" x14ac:dyDescent="0.2">
      <c r="A7" s="136" t="s">
        <v>521</v>
      </c>
      <c r="B7" s="141"/>
      <c r="C7" s="142"/>
      <c r="D7" s="143">
        <v>874797</v>
      </c>
      <c r="E7" s="144"/>
      <c r="F7" s="145">
        <v>111644</v>
      </c>
      <c r="G7" s="146"/>
      <c r="H7" s="147"/>
    </row>
    <row r="8" spans="1:8" x14ac:dyDescent="0.2">
      <c r="A8" s="148"/>
      <c r="B8" s="149"/>
      <c r="C8" s="150"/>
      <c r="D8" s="151">
        <v>267158</v>
      </c>
      <c r="E8" s="152"/>
      <c r="F8" s="153">
        <v>66606</v>
      </c>
      <c r="G8" s="154"/>
      <c r="H8" s="155"/>
    </row>
    <row r="9" spans="1:8" x14ac:dyDescent="0.2">
      <c r="A9" s="136" t="s">
        <v>522</v>
      </c>
      <c r="B9" s="141"/>
      <c r="C9" s="142"/>
      <c r="D9" s="143">
        <v>954781</v>
      </c>
      <c r="E9" s="144"/>
      <c r="F9" s="145">
        <v>127917</v>
      </c>
      <c r="G9" s="146"/>
      <c r="H9" s="147"/>
    </row>
    <row r="10" spans="1:8" x14ac:dyDescent="0.2">
      <c r="A10" s="148"/>
      <c r="B10" s="149"/>
      <c r="C10" s="150"/>
      <c r="D10" s="151">
        <v>195145</v>
      </c>
      <c r="E10" s="152"/>
      <c r="F10" s="153">
        <v>69746</v>
      </c>
      <c r="G10" s="154"/>
      <c r="H10" s="155"/>
    </row>
    <row r="11" spans="1:8" x14ac:dyDescent="0.2">
      <c r="A11" s="136" t="s">
        <v>523</v>
      </c>
      <c r="B11" s="141"/>
      <c r="C11" s="142"/>
      <c r="D11" s="143">
        <v>709252</v>
      </c>
      <c r="E11" s="144"/>
      <c r="F11" s="145">
        <v>135931</v>
      </c>
      <c r="G11" s="146"/>
      <c r="H11" s="147"/>
    </row>
    <row r="12" spans="1:8" x14ac:dyDescent="0.2">
      <c r="A12" s="148"/>
      <c r="B12" s="149"/>
      <c r="C12" s="156"/>
      <c r="D12" s="151">
        <v>226790</v>
      </c>
      <c r="E12" s="152"/>
      <c r="F12" s="153">
        <v>75320</v>
      </c>
      <c r="G12" s="154"/>
      <c r="H12" s="155"/>
    </row>
    <row r="13" spans="1:8" x14ac:dyDescent="0.2">
      <c r="A13" s="136"/>
      <c r="B13" s="141"/>
      <c r="C13" s="157"/>
      <c r="D13" s="158">
        <v>1270793</v>
      </c>
      <c r="E13" s="159"/>
      <c r="F13" s="160">
        <v>124814</v>
      </c>
      <c r="G13" s="161"/>
      <c r="H13" s="147"/>
    </row>
    <row r="14" spans="1:8" x14ac:dyDescent="0.2">
      <c r="A14" s="148"/>
      <c r="B14" s="149"/>
      <c r="C14" s="150"/>
      <c r="D14" s="151">
        <v>227888</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5.22</v>
      </c>
      <c r="C19" s="162">
        <f>ROUND(VALUE(SUBSTITUTE(実質収支比率等に係る経年分析!G$48,"▲","-")),2)</f>
        <v>4.1399999999999997</v>
      </c>
      <c r="D19" s="162">
        <f>ROUND(VALUE(SUBSTITUTE(実質収支比率等に係る経年分析!H$48,"▲","-")),2)</f>
        <v>4.07</v>
      </c>
      <c r="E19" s="162">
        <f>ROUND(VALUE(SUBSTITUTE(実質収支比率等に係る経年分析!I$48,"▲","-")),2)</f>
        <v>3.61</v>
      </c>
      <c r="F19" s="162">
        <f>ROUND(VALUE(SUBSTITUTE(実質収支比率等に係る経年分析!J$48,"▲","-")),2)</f>
        <v>15.1</v>
      </c>
    </row>
    <row r="20" spans="1:11" x14ac:dyDescent="0.2">
      <c r="A20" s="162" t="s">
        <v>53</v>
      </c>
      <c r="B20" s="162">
        <f>ROUND(VALUE(SUBSTITUTE(実質収支比率等に係る経年分析!F$47,"▲","-")),2)</f>
        <v>364.38</v>
      </c>
      <c r="C20" s="162">
        <f>ROUND(VALUE(SUBSTITUTE(実質収支比率等に係る経年分析!G$47,"▲","-")),2)</f>
        <v>333.88</v>
      </c>
      <c r="D20" s="162">
        <f>ROUND(VALUE(SUBSTITUTE(実質収支比率等に係る経年分析!H$47,"▲","-")),2)</f>
        <v>327.14</v>
      </c>
      <c r="E20" s="162">
        <f>ROUND(VALUE(SUBSTITUTE(実質収支比率等に係る経年分析!I$47,"▲","-")),2)</f>
        <v>309.60000000000002</v>
      </c>
      <c r="F20" s="162">
        <f>ROUND(VALUE(SUBSTITUTE(実質収支比率等に係る経年分析!J$47,"▲","-")),2)</f>
        <v>273.98</v>
      </c>
    </row>
    <row r="21" spans="1:11" x14ac:dyDescent="0.2">
      <c r="A21" s="162" t="s">
        <v>54</v>
      </c>
      <c r="B21" s="162">
        <f>IF(ISNUMBER(VALUE(SUBSTITUTE(実質収支比率等に係る経年分析!F$49,"▲","-"))),ROUND(VALUE(SUBSTITUTE(実質収支比率等に係る経年分析!F$49,"▲","-")),2),NA())</f>
        <v>-33.93</v>
      </c>
      <c r="C21" s="162">
        <f>IF(ISNUMBER(VALUE(SUBSTITUTE(実質収支比率等に係る経年分析!G$49,"▲","-"))),ROUND(VALUE(SUBSTITUTE(実質収支比率等に係る経年分析!G$49,"▲","-")),2),NA())</f>
        <v>-14.61</v>
      </c>
      <c r="D21" s="162">
        <f>IF(ISNUMBER(VALUE(SUBSTITUTE(実質収支比率等に係る経年分析!H$49,"▲","-"))),ROUND(VALUE(SUBSTITUTE(実質収支比率等に係る経年分析!H$49,"▲","-")),2),NA())</f>
        <v>-22.6</v>
      </c>
      <c r="E21" s="162">
        <f>IF(ISNUMBER(VALUE(SUBSTITUTE(実質収支比率等に係る経年分析!I$49,"▲","-"))),ROUND(VALUE(SUBSTITUTE(実質収支比率等に係る経年分析!I$49,"▲","-")),2),NA())</f>
        <v>-17.18</v>
      </c>
      <c r="F21" s="162">
        <f>IF(ISNUMBER(VALUE(SUBSTITUTE(実質収支比率等に係る経年分析!J$49,"▲","-"))),ROUND(VALUE(SUBSTITUTE(実質収支比率等に係る経年分析!J$49,"▲","-")),2),NA())</f>
        <v>-15.24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7.82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7.51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地方卸売市場特別会計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0.09</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0.25</v>
      </c>
    </row>
    <row r="35" spans="1:16" x14ac:dyDescent="0.2">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5.21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469</v>
      </c>
      <c r="E42" s="164"/>
      <c r="F42" s="164"/>
      <c r="G42" s="164">
        <f>'実質公債費比率（分子）の構造'!L$52</f>
        <v>500</v>
      </c>
      <c r="H42" s="164"/>
      <c r="I42" s="164"/>
      <c r="J42" s="164">
        <f>'実質公債費比率（分子）の構造'!M$52</f>
        <v>629</v>
      </c>
      <c r="K42" s="164"/>
      <c r="L42" s="164"/>
      <c r="M42" s="164">
        <f>'実質公債費比率（分子）の構造'!N$52</f>
        <v>680</v>
      </c>
      <c r="N42" s="164"/>
      <c r="O42" s="164"/>
      <c r="P42" s="164">
        <f>'実質公債費比率（分子）の構造'!O$52</f>
        <v>717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v>
      </c>
      <c r="C45" s="164"/>
      <c r="D45" s="164"/>
      <c r="E45" s="164">
        <f>'実質公債費比率（分子）の構造'!L$49</f>
        <v>8</v>
      </c>
      <c r="F45" s="164"/>
      <c r="G45" s="164"/>
      <c r="H45" s="164">
        <f>'実質公債費比率（分子）の構造'!M$49</f>
        <v>9</v>
      </c>
      <c r="I45" s="164"/>
      <c r="J45" s="164"/>
      <c r="K45" s="164">
        <f>'実質公債費比率（分子）の構造'!N$49</f>
        <v>9</v>
      </c>
      <c r="L45" s="164"/>
      <c r="M45" s="164"/>
      <c r="N45" s="164">
        <f>'実質公債費比率（分子）の構造'!O$49</f>
        <v>8</v>
      </c>
      <c r="O45" s="164"/>
      <c r="P45" s="164"/>
    </row>
    <row r="46" spans="1:16" x14ac:dyDescent="0.2">
      <c r="A46" s="164" t="s">
        <v>64</v>
      </c>
      <c r="B46" s="164">
        <f>'実質公債費比率（分子）の構造'!K$48</f>
        <v>195</v>
      </c>
      <c r="C46" s="164"/>
      <c r="D46" s="164"/>
      <c r="E46" s="164">
        <f>'実質公債費比率（分子）の構造'!L$48</f>
        <v>171</v>
      </c>
      <c r="F46" s="164"/>
      <c r="G46" s="164"/>
      <c r="H46" s="164">
        <f>'実質公債費比率（分子）の構造'!M$48</f>
        <v>198</v>
      </c>
      <c r="I46" s="164"/>
      <c r="J46" s="164"/>
      <c r="K46" s="164">
        <f>'実質公債費比率（分子）の構造'!N$48</f>
        <v>211</v>
      </c>
      <c r="L46" s="164"/>
      <c r="M46" s="164"/>
      <c r="N46" s="164">
        <f>'実質公債費比率（分子）の構造'!O$48</f>
        <v>212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381</v>
      </c>
      <c r="C49" s="164"/>
      <c r="D49" s="164"/>
      <c r="E49" s="164">
        <f>'実質公債費比率（分子）の構造'!L$45</f>
        <v>558</v>
      </c>
      <c r="F49" s="164"/>
      <c r="G49" s="164"/>
      <c r="H49" s="164">
        <f>'実質公債費比率（分子）の構造'!M$45</f>
        <v>597</v>
      </c>
      <c r="I49" s="164"/>
      <c r="J49" s="164"/>
      <c r="K49" s="164">
        <f>'実質公債費比率（分子）の構造'!N$45</f>
        <v>650</v>
      </c>
      <c r="L49" s="164"/>
      <c r="M49" s="164"/>
      <c r="N49" s="164">
        <f>'実質公債費比率（分子）の構造'!O$45</f>
        <v>687</v>
      </c>
      <c r="O49" s="164"/>
      <c r="P49" s="164"/>
    </row>
    <row r="50" spans="1:16" x14ac:dyDescent="0.2">
      <c r="A50" s="164" t="s">
        <v>67</v>
      </c>
      <c r="B50" s="164" t="e">
        <f>NA()</f>
        <v>#N/A</v>
      </c>
      <c r="C50" s="164">
        <f>IF(ISNUMBER('実質公債費比率（分子）の構造'!K$53),'実質公債費比率（分子）の構造'!K$53,NA())</f>
        <v>112</v>
      </c>
      <c r="D50" s="164" t="e">
        <f>NA()</f>
        <v>#N/A</v>
      </c>
      <c r="E50" s="164" t="e">
        <f>NA()</f>
        <v>#N/A</v>
      </c>
      <c r="F50" s="164">
        <f>IF(ISNUMBER('実質公債費比率（分子）の構造'!L$53),'実質公債費比率（分子）の構造'!L$53,NA())</f>
        <v>237</v>
      </c>
      <c r="G50" s="164" t="e">
        <f>NA()</f>
        <v>#N/A</v>
      </c>
      <c r="H50" s="164" t="e">
        <f>NA()</f>
        <v>#N/A</v>
      </c>
      <c r="I50" s="164">
        <f>IF(ISNUMBER('実質公債費比率（分子）の構造'!M$53),'実質公債費比率（分子）の構造'!M$53,NA())</f>
        <v>175</v>
      </c>
      <c r="J50" s="164" t="e">
        <f>NA()</f>
        <v>#N/A</v>
      </c>
      <c r="K50" s="164" t="e">
        <f>NA()</f>
        <v>#N/A</v>
      </c>
      <c r="L50" s="164">
        <f>IF(ISNUMBER('実質公債費比率（分子）の構造'!N$53),'実質公債費比率（分子）の構造'!N$53,NA())</f>
        <v>190</v>
      </c>
      <c r="M50" s="164" t="e">
        <f>NA()</f>
        <v>#N/A</v>
      </c>
      <c r="N50" s="164" t="e">
        <f>NA()</f>
        <v>#N/A</v>
      </c>
      <c r="O50" s="164">
        <f>IF(ISNUMBER('実質公債費比率（分子）の構造'!O$53),'実質公債費比率（分子）の構造'!O$53,NA())</f>
        <v>190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4365</v>
      </c>
      <c r="E56" s="163"/>
      <c r="F56" s="163"/>
      <c r="G56" s="163">
        <f>'将来負担比率（分子）の構造'!J$52</f>
        <v>4689</v>
      </c>
      <c r="H56" s="163"/>
      <c r="I56" s="163"/>
      <c r="J56" s="163">
        <f>'将来負担比率（分子）の構造'!K$52</f>
        <v>5358</v>
      </c>
      <c r="K56" s="163"/>
      <c r="L56" s="163"/>
      <c r="M56" s="163">
        <f>'将来負担比率（分子）の構造'!L$52</f>
        <v>5010</v>
      </c>
      <c r="N56" s="163"/>
      <c r="O56" s="163"/>
      <c r="P56" s="163">
        <f>'将来負担比率（分子）の構造'!M$52</f>
        <v>5097</v>
      </c>
    </row>
    <row r="57" spans="1:16" x14ac:dyDescent="0.2">
      <c r="A57" s="163" t="s">
        <v>42</v>
      </c>
      <c r="B57" s="163"/>
      <c r="C57" s="163"/>
      <c r="D57" s="163">
        <f>'将来負担比率（分子）の構造'!I$51</f>
        <v>3247</v>
      </c>
      <c r="E57" s="163"/>
      <c r="F57" s="163"/>
      <c r="G57" s="163">
        <f>'将来負担比率（分子）の構造'!J$51</f>
        <v>2515</v>
      </c>
      <c r="H57" s="163"/>
      <c r="I57" s="163"/>
      <c r="J57" s="163">
        <f>'将来負担比率（分子）の構造'!K$51</f>
        <v>1811</v>
      </c>
      <c r="K57" s="163"/>
      <c r="L57" s="163"/>
      <c r="M57" s="163">
        <f>'将来負担比率（分子）の構造'!L$51</f>
        <v>1164</v>
      </c>
      <c r="N57" s="163"/>
      <c r="O57" s="163"/>
      <c r="P57" s="163">
        <f>'将来負担比率（分子）の構造'!M$51</f>
        <v>2406</v>
      </c>
    </row>
    <row r="58" spans="1:16" x14ac:dyDescent="0.2">
      <c r="A58" s="163" t="s">
        <v>41</v>
      </c>
      <c r="B58" s="163"/>
      <c r="C58" s="163"/>
      <c r="D58" s="163">
        <f>'将来負担比率（分子）の構造'!I$50</f>
        <v>18001</v>
      </c>
      <c r="E58" s="163"/>
      <c r="F58" s="163"/>
      <c r="G58" s="163">
        <f>'将来負担比率（分子）の構造'!J$50</f>
        <v>18243</v>
      </c>
      <c r="H58" s="163"/>
      <c r="I58" s="163"/>
      <c r="J58" s="163">
        <f>'将来負担比率（分子）の構造'!K$50</f>
        <v>18237</v>
      </c>
      <c r="K58" s="163"/>
      <c r="L58" s="163"/>
      <c r="M58" s="163">
        <f>'将来負担比率（分子）の構造'!L$50</f>
        <v>18523</v>
      </c>
      <c r="N58" s="163"/>
      <c r="O58" s="163"/>
      <c r="P58" s="163">
        <f>'将来負担比率（分子）の構造'!M$50</f>
        <v>18125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652</v>
      </c>
      <c r="C62" s="163"/>
      <c r="D62" s="163"/>
      <c r="E62" s="163">
        <f>'将来負担比率（分子）の構造'!J$45</f>
        <v>654</v>
      </c>
      <c r="F62" s="163"/>
      <c r="G62" s="163"/>
      <c r="H62" s="163">
        <f>'将来負担比率（分子）の構造'!K$45</f>
        <v>619</v>
      </c>
      <c r="I62" s="163"/>
      <c r="J62" s="163"/>
      <c r="K62" s="163">
        <f>'将来負担比率（分子）の構造'!L$45</f>
        <v>612</v>
      </c>
      <c r="L62" s="163"/>
      <c r="M62" s="163"/>
      <c r="N62" s="163">
        <f>'将来負担比率（分子）の構造'!M$45</f>
        <v>607</v>
      </c>
      <c r="O62" s="163"/>
      <c r="P62" s="163"/>
    </row>
    <row r="63" spans="1:16" x14ac:dyDescent="0.2">
      <c r="A63" s="163" t="s">
        <v>34</v>
      </c>
      <c r="B63" s="163">
        <f>'将来負担比率（分子）の構造'!I$44</f>
        <v>39</v>
      </c>
      <c r="C63" s="163"/>
      <c r="D63" s="163"/>
      <c r="E63" s="163">
        <f>'将来負担比率（分子）の構造'!J$44</f>
        <v>37</v>
      </c>
      <c r="F63" s="163"/>
      <c r="G63" s="163"/>
      <c r="H63" s="163">
        <f>'将来負担比率（分子）の構造'!K$44</f>
        <v>33</v>
      </c>
      <c r="I63" s="163"/>
      <c r="J63" s="163"/>
      <c r="K63" s="163">
        <f>'将来負担比率（分子）の構造'!L$44</f>
        <v>34</v>
      </c>
      <c r="L63" s="163"/>
      <c r="M63" s="163"/>
      <c r="N63" s="163">
        <f>'将来負担比率（分子）の構造'!M$44</f>
        <v>98</v>
      </c>
      <c r="O63" s="163"/>
      <c r="P63" s="163"/>
    </row>
    <row r="64" spans="1:16" x14ac:dyDescent="0.2">
      <c r="A64" s="163" t="s">
        <v>33</v>
      </c>
      <c r="B64" s="163">
        <f>'将来負担比率（分子）の構造'!I$43</f>
        <v>2570</v>
      </c>
      <c r="C64" s="163"/>
      <c r="D64" s="163"/>
      <c r="E64" s="163">
        <f>'将来負担比率（分子）の構造'!J$43</f>
        <v>2326</v>
      </c>
      <c r="F64" s="163"/>
      <c r="G64" s="163"/>
      <c r="H64" s="163">
        <f>'将来負担比率（分子）の構造'!K$43</f>
        <v>2136</v>
      </c>
      <c r="I64" s="163"/>
      <c r="J64" s="163"/>
      <c r="K64" s="163">
        <f>'将来負担比率（分子）の構造'!L$43</f>
        <v>2459</v>
      </c>
      <c r="L64" s="163"/>
      <c r="M64" s="163"/>
      <c r="N64" s="163">
        <f>'将来負担比率（分子）の構造'!M$43</f>
        <v>2647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6113</v>
      </c>
      <c r="C66" s="163"/>
      <c r="D66" s="163"/>
      <c r="E66" s="163">
        <f>'将来負担比率（分子）の構造'!J$41</f>
        <v>6902</v>
      </c>
      <c r="F66" s="163"/>
      <c r="G66" s="163"/>
      <c r="H66" s="163">
        <f>'将来負担比率（分子）の構造'!K$41</f>
        <v>7315</v>
      </c>
      <c r="I66" s="163"/>
      <c r="J66" s="163"/>
      <c r="K66" s="163">
        <f>'将来負担比率（分子）の構造'!L$41</f>
        <v>8257</v>
      </c>
      <c r="L66" s="163"/>
      <c r="M66" s="163"/>
      <c r="N66" s="163">
        <f>'将来負担比率（分子）の構造'!M$41</f>
        <v>8058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12116</v>
      </c>
      <c r="C72" s="167">
        <f>基金残高に係る経年分析!G55</f>
        <v>11637</v>
      </c>
      <c r="D72" s="167">
        <f>基金残高に係る経年分析!H55</f>
        <v>10711</v>
      </c>
    </row>
    <row r="73" spans="1:16" x14ac:dyDescent="0.2">
      <c r="A73" s="166" t="s">
        <v>74</v>
      </c>
      <c r="B73" s="167">
        <f>基金残高に係る経年分析!F56</f>
        <v>15</v>
      </c>
      <c r="C73" s="167">
        <f>基金残高に係る経年分析!G56</f>
        <v>15</v>
      </c>
      <c r="D73" s="167">
        <f>基金残高に係る経年分析!H56</f>
        <v>15</v>
      </c>
    </row>
    <row r="74" spans="1:16" x14ac:dyDescent="0.2">
      <c r="A74" s="166" t="s">
        <v>75</v>
      </c>
      <c r="B74" s="167">
        <f>基金残高に係る経年分析!F57</f>
        <v>5475</v>
      </c>
      <c r="C74" s="167">
        <f>基金残高に係る経年分析!G57</f>
        <v>6225</v>
      </c>
      <c r="D74" s="167">
        <f>基金残高に係る経年分析!H57</f>
        <v>6760</v>
      </c>
    </row>
  </sheetData>
  <sheetProtection algorithmName="SHA-512" hashValue="4Spsuf1TxcVzK6zL/Z6RLE2Jwhq8OxGKdUHNRFgvAo/rEdNWL2+ifoeNdt3QmIR8NGrnQaprEN8GLcRoKpuIPw==" saltValue="ZaB1LQZyGcug33ePbMrA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3407069</v>
      </c>
      <c r="S5" s="677"/>
      <c r="T5" s="677"/>
      <c r="U5" s="677"/>
      <c r="V5" s="677"/>
      <c r="W5" s="677"/>
      <c r="X5" s="677"/>
      <c r="Y5" s="702"/>
      <c r="Z5" s="715">
        <v>27</v>
      </c>
      <c r="AA5" s="715"/>
      <c r="AB5" s="715"/>
      <c r="AC5" s="715"/>
      <c r="AD5" s="716">
        <v>3407069</v>
      </c>
      <c r="AE5" s="716"/>
      <c r="AF5" s="716"/>
      <c r="AG5" s="716"/>
      <c r="AH5" s="716"/>
      <c r="AI5" s="716"/>
      <c r="AJ5" s="716"/>
      <c r="AK5" s="716"/>
      <c r="AL5" s="703">
        <v>85.9</v>
      </c>
      <c r="AM5" s="685"/>
      <c r="AN5" s="685"/>
      <c r="AO5" s="704"/>
      <c r="AP5" s="679" t="s">
        <v>216</v>
      </c>
      <c r="AQ5" s="680"/>
      <c r="AR5" s="680"/>
      <c r="AS5" s="680"/>
      <c r="AT5" s="680"/>
      <c r="AU5" s="680"/>
      <c r="AV5" s="680"/>
      <c r="AW5" s="680"/>
      <c r="AX5" s="680"/>
      <c r="AY5" s="680"/>
      <c r="AZ5" s="680"/>
      <c r="BA5" s="680"/>
      <c r="BB5" s="680"/>
      <c r="BC5" s="680"/>
      <c r="BD5" s="680"/>
      <c r="BE5" s="680"/>
      <c r="BF5" s="681"/>
      <c r="BG5" s="621">
        <v>3401282</v>
      </c>
      <c r="BH5" s="622"/>
      <c r="BI5" s="622"/>
      <c r="BJ5" s="622"/>
      <c r="BK5" s="622"/>
      <c r="BL5" s="622"/>
      <c r="BM5" s="622"/>
      <c r="BN5" s="623"/>
      <c r="BO5" s="659">
        <v>99.8</v>
      </c>
      <c r="BP5" s="659"/>
      <c r="BQ5" s="659"/>
      <c r="BR5" s="659"/>
      <c r="BS5" s="660" t="s">
        <v>121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48040</v>
      </c>
      <c r="S6" s="622"/>
      <c r="T6" s="622"/>
      <c r="U6" s="622"/>
      <c r="V6" s="622"/>
      <c r="W6" s="622"/>
      <c r="X6" s="622"/>
      <c r="Y6" s="623"/>
      <c r="Z6" s="659">
        <v>0.4</v>
      </c>
      <c r="AA6" s="659"/>
      <c r="AB6" s="659"/>
      <c r="AC6" s="659"/>
      <c r="AD6" s="660">
        <v>48040</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3401282</v>
      </c>
      <c r="BH6" s="622"/>
      <c r="BI6" s="622"/>
      <c r="BJ6" s="622"/>
      <c r="BK6" s="622"/>
      <c r="BL6" s="622"/>
      <c r="BM6" s="622"/>
      <c r="BN6" s="623"/>
      <c r="BO6" s="659">
        <v>99.8</v>
      </c>
      <c r="BP6" s="659"/>
      <c r="BQ6" s="659"/>
      <c r="BR6" s="659"/>
      <c r="BS6" s="660" t="s">
        <v>121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94913</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94913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260</v>
      </c>
      <c r="S7" s="622"/>
      <c r="T7" s="622"/>
      <c r="U7" s="622"/>
      <c r="V7" s="622"/>
      <c r="W7" s="622"/>
      <c r="X7" s="622"/>
      <c r="Y7" s="623"/>
      <c r="Z7" s="659">
        <v>0</v>
      </c>
      <c r="AA7" s="659"/>
      <c r="AB7" s="659"/>
      <c r="AC7" s="659"/>
      <c r="AD7" s="660">
        <v>260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514344</v>
      </c>
      <c r="BH7" s="622"/>
      <c r="BI7" s="622"/>
      <c r="BJ7" s="622"/>
      <c r="BK7" s="622"/>
      <c r="BL7" s="622"/>
      <c r="BM7" s="622"/>
      <c r="BN7" s="623"/>
      <c r="BO7" s="659">
        <v>15.1</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2435413</v>
      </c>
      <c r="CS7" s="622"/>
      <c r="CT7" s="622"/>
      <c r="CU7" s="622"/>
      <c r="CV7" s="622"/>
      <c r="CW7" s="622"/>
      <c r="CX7" s="622"/>
      <c r="CY7" s="623"/>
      <c r="CZ7" s="659">
        <v>20.5</v>
      </c>
      <c r="DA7" s="659"/>
      <c r="DB7" s="659"/>
      <c r="DC7" s="659"/>
      <c r="DD7" s="627">
        <v>251746</v>
      </c>
      <c r="DE7" s="622"/>
      <c r="DF7" s="622"/>
      <c r="DG7" s="622"/>
      <c r="DH7" s="622"/>
      <c r="DI7" s="622"/>
      <c r="DJ7" s="622"/>
      <c r="DK7" s="622"/>
      <c r="DL7" s="622"/>
      <c r="DM7" s="622"/>
      <c r="DN7" s="622"/>
      <c r="DO7" s="622"/>
      <c r="DP7" s="623"/>
      <c r="DQ7" s="627">
        <v>1178046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4454</v>
      </c>
      <c r="S8" s="622"/>
      <c r="T8" s="622"/>
      <c r="U8" s="622"/>
      <c r="V8" s="622"/>
      <c r="W8" s="622"/>
      <c r="X8" s="622"/>
      <c r="Y8" s="623"/>
      <c r="Z8" s="659">
        <v>0</v>
      </c>
      <c r="AA8" s="659"/>
      <c r="AB8" s="659"/>
      <c r="AC8" s="659"/>
      <c r="AD8" s="660">
        <v>4454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8789</v>
      </c>
      <c r="BH8" s="622"/>
      <c r="BI8" s="622"/>
      <c r="BJ8" s="622"/>
      <c r="BK8" s="622"/>
      <c r="BL8" s="622"/>
      <c r="BM8" s="622"/>
      <c r="BN8" s="623"/>
      <c r="BO8" s="659">
        <v>0.3</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1245568</v>
      </c>
      <c r="CS8" s="622"/>
      <c r="CT8" s="622"/>
      <c r="CU8" s="622"/>
      <c r="CV8" s="622"/>
      <c r="CW8" s="622"/>
      <c r="CX8" s="622"/>
      <c r="CY8" s="623"/>
      <c r="CZ8" s="659">
        <v>10.5</v>
      </c>
      <c r="DA8" s="659"/>
      <c r="DB8" s="659"/>
      <c r="DC8" s="659"/>
      <c r="DD8" s="627">
        <v>2473</v>
      </c>
      <c r="DE8" s="622"/>
      <c r="DF8" s="622"/>
      <c r="DG8" s="622"/>
      <c r="DH8" s="622"/>
      <c r="DI8" s="622"/>
      <c r="DJ8" s="622"/>
      <c r="DK8" s="622"/>
      <c r="DL8" s="622"/>
      <c r="DM8" s="622"/>
      <c r="DN8" s="622"/>
      <c r="DO8" s="622"/>
      <c r="DP8" s="623"/>
      <c r="DQ8" s="627">
        <v>933865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5950</v>
      </c>
      <c r="S9" s="622"/>
      <c r="T9" s="622"/>
      <c r="U9" s="622"/>
      <c r="V9" s="622"/>
      <c r="W9" s="622"/>
      <c r="X9" s="622"/>
      <c r="Y9" s="623"/>
      <c r="Z9" s="659">
        <v>0</v>
      </c>
      <c r="AA9" s="659"/>
      <c r="AB9" s="659"/>
      <c r="AC9" s="659"/>
      <c r="AD9" s="660">
        <v>5950</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294286</v>
      </c>
      <c r="BH9" s="622"/>
      <c r="BI9" s="622"/>
      <c r="BJ9" s="622"/>
      <c r="BK9" s="622"/>
      <c r="BL9" s="622"/>
      <c r="BM9" s="622"/>
      <c r="BN9" s="623"/>
      <c r="BO9" s="659">
        <v>8.6</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1197969</v>
      </c>
      <c r="CS9" s="622"/>
      <c r="CT9" s="622"/>
      <c r="CU9" s="622"/>
      <c r="CV9" s="622"/>
      <c r="CW9" s="622"/>
      <c r="CX9" s="622"/>
      <c r="CY9" s="623"/>
      <c r="CZ9" s="659">
        <v>10.1</v>
      </c>
      <c r="DA9" s="659"/>
      <c r="DB9" s="659"/>
      <c r="DC9" s="659"/>
      <c r="DD9" s="627">
        <v>256601</v>
      </c>
      <c r="DE9" s="622"/>
      <c r="DF9" s="622"/>
      <c r="DG9" s="622"/>
      <c r="DH9" s="622"/>
      <c r="DI9" s="622"/>
      <c r="DJ9" s="622"/>
      <c r="DK9" s="622"/>
      <c r="DL9" s="622"/>
      <c r="DM9" s="622"/>
      <c r="DN9" s="622"/>
      <c r="DO9" s="622"/>
      <c r="DP9" s="623"/>
      <c r="DQ9" s="627">
        <v>730224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41394</v>
      </c>
      <c r="BH10" s="622"/>
      <c r="BI10" s="622"/>
      <c r="BJ10" s="622"/>
      <c r="BK10" s="622"/>
      <c r="BL10" s="622"/>
      <c r="BM10" s="622"/>
      <c r="BN10" s="623"/>
      <c r="BO10" s="659">
        <v>1.2</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185621</v>
      </c>
      <c r="S11" s="622"/>
      <c r="T11" s="622"/>
      <c r="U11" s="622"/>
      <c r="V11" s="622"/>
      <c r="W11" s="622"/>
      <c r="X11" s="622"/>
      <c r="Y11" s="623"/>
      <c r="Z11" s="624">
        <v>1.5</v>
      </c>
      <c r="AA11" s="625"/>
      <c r="AB11" s="625"/>
      <c r="AC11" s="626"/>
      <c r="AD11" s="627">
        <v>185621</v>
      </c>
      <c r="AE11" s="622"/>
      <c r="AF11" s="622"/>
      <c r="AG11" s="622"/>
      <c r="AH11" s="622"/>
      <c r="AI11" s="622"/>
      <c r="AJ11" s="622"/>
      <c r="AK11" s="623"/>
      <c r="AL11" s="624">
        <v>4.7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169875</v>
      </c>
      <c r="BH11" s="622"/>
      <c r="BI11" s="622"/>
      <c r="BJ11" s="622"/>
      <c r="BK11" s="622"/>
      <c r="BL11" s="622"/>
      <c r="BM11" s="622"/>
      <c r="BN11" s="623"/>
      <c r="BO11" s="659">
        <v>5</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711759</v>
      </c>
      <c r="CS11" s="622"/>
      <c r="CT11" s="622"/>
      <c r="CU11" s="622"/>
      <c r="CV11" s="622"/>
      <c r="CW11" s="622"/>
      <c r="CX11" s="622"/>
      <c r="CY11" s="623"/>
      <c r="CZ11" s="659">
        <v>6</v>
      </c>
      <c r="DA11" s="659"/>
      <c r="DB11" s="659"/>
      <c r="DC11" s="659"/>
      <c r="DD11" s="627">
        <v>502397</v>
      </c>
      <c r="DE11" s="622"/>
      <c r="DF11" s="622"/>
      <c r="DG11" s="622"/>
      <c r="DH11" s="622"/>
      <c r="DI11" s="622"/>
      <c r="DJ11" s="622"/>
      <c r="DK11" s="622"/>
      <c r="DL11" s="622"/>
      <c r="DM11" s="622"/>
      <c r="DN11" s="622"/>
      <c r="DO11" s="622"/>
      <c r="DP11" s="623"/>
      <c r="DQ11" s="627">
        <v>371979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2808449</v>
      </c>
      <c r="BH12" s="622"/>
      <c r="BI12" s="622"/>
      <c r="BJ12" s="622"/>
      <c r="BK12" s="622"/>
      <c r="BL12" s="622"/>
      <c r="BM12" s="622"/>
      <c r="BN12" s="623"/>
      <c r="BO12" s="659">
        <v>82.4</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1040473</v>
      </c>
      <c r="CS12" s="622"/>
      <c r="CT12" s="622"/>
      <c r="CU12" s="622"/>
      <c r="CV12" s="622"/>
      <c r="CW12" s="622"/>
      <c r="CX12" s="622"/>
      <c r="CY12" s="623"/>
      <c r="CZ12" s="659">
        <v>8.8000000000000007</v>
      </c>
      <c r="DA12" s="659"/>
      <c r="DB12" s="659"/>
      <c r="DC12" s="659"/>
      <c r="DD12" s="627">
        <v>161582</v>
      </c>
      <c r="DE12" s="622"/>
      <c r="DF12" s="622"/>
      <c r="DG12" s="622"/>
      <c r="DH12" s="622"/>
      <c r="DI12" s="622"/>
      <c r="DJ12" s="622"/>
      <c r="DK12" s="622"/>
      <c r="DL12" s="622"/>
      <c r="DM12" s="622"/>
      <c r="DN12" s="622"/>
      <c r="DO12" s="622"/>
      <c r="DP12" s="623"/>
      <c r="DQ12" s="627">
        <v>860189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2807855</v>
      </c>
      <c r="BH13" s="622"/>
      <c r="BI13" s="622"/>
      <c r="BJ13" s="622"/>
      <c r="BK13" s="622"/>
      <c r="BL13" s="622"/>
      <c r="BM13" s="622"/>
      <c r="BN13" s="623"/>
      <c r="BO13" s="659">
        <v>82.4</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3469904</v>
      </c>
      <c r="CS13" s="622"/>
      <c r="CT13" s="622"/>
      <c r="CU13" s="622"/>
      <c r="CV13" s="622"/>
      <c r="CW13" s="622"/>
      <c r="CX13" s="622"/>
      <c r="CY13" s="623"/>
      <c r="CZ13" s="659">
        <v>29.2</v>
      </c>
      <c r="DA13" s="659"/>
      <c r="DB13" s="659"/>
      <c r="DC13" s="659"/>
      <c r="DD13" s="627">
        <v>2868315</v>
      </c>
      <c r="DE13" s="622"/>
      <c r="DF13" s="622"/>
      <c r="DG13" s="622"/>
      <c r="DH13" s="622"/>
      <c r="DI13" s="622"/>
      <c r="DJ13" s="622"/>
      <c r="DK13" s="622"/>
      <c r="DL13" s="622"/>
      <c r="DM13" s="622"/>
      <c r="DN13" s="622"/>
      <c r="DO13" s="622"/>
      <c r="DP13" s="623"/>
      <c r="DQ13" s="627">
        <v>531440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21304</v>
      </c>
      <c r="BH14" s="622"/>
      <c r="BI14" s="622"/>
      <c r="BJ14" s="622"/>
      <c r="BK14" s="622"/>
      <c r="BL14" s="622"/>
      <c r="BM14" s="622"/>
      <c r="BN14" s="623"/>
      <c r="BO14" s="659">
        <v>0.6</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287198</v>
      </c>
      <c r="CS14" s="622"/>
      <c r="CT14" s="622"/>
      <c r="CU14" s="622"/>
      <c r="CV14" s="622"/>
      <c r="CW14" s="622"/>
      <c r="CX14" s="622"/>
      <c r="CY14" s="623"/>
      <c r="CZ14" s="659">
        <v>2.4</v>
      </c>
      <c r="DA14" s="659"/>
      <c r="DB14" s="659"/>
      <c r="DC14" s="659"/>
      <c r="DD14" s="627">
        <v>22208</v>
      </c>
      <c r="DE14" s="622"/>
      <c r="DF14" s="622"/>
      <c r="DG14" s="622"/>
      <c r="DH14" s="622"/>
      <c r="DI14" s="622"/>
      <c r="DJ14" s="622"/>
      <c r="DK14" s="622"/>
      <c r="DL14" s="622"/>
      <c r="DM14" s="622"/>
      <c r="DN14" s="622"/>
      <c r="DO14" s="622"/>
      <c r="DP14" s="623"/>
      <c r="DQ14" s="627">
        <v>275707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5164</v>
      </c>
      <c r="S15" s="622"/>
      <c r="T15" s="622"/>
      <c r="U15" s="622"/>
      <c r="V15" s="622"/>
      <c r="W15" s="622"/>
      <c r="X15" s="622"/>
      <c r="Y15" s="623"/>
      <c r="Z15" s="659">
        <v>0</v>
      </c>
      <c r="AA15" s="659"/>
      <c r="AB15" s="659"/>
      <c r="AC15" s="659"/>
      <c r="AD15" s="660">
        <v>5164</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57185</v>
      </c>
      <c r="BH15" s="622"/>
      <c r="BI15" s="622"/>
      <c r="BJ15" s="622"/>
      <c r="BK15" s="622"/>
      <c r="BL15" s="622"/>
      <c r="BM15" s="622"/>
      <c r="BN15" s="623"/>
      <c r="BO15" s="659">
        <v>1.7</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706915</v>
      </c>
      <c r="CS15" s="622"/>
      <c r="CT15" s="622"/>
      <c r="CU15" s="622"/>
      <c r="CV15" s="622"/>
      <c r="CW15" s="622"/>
      <c r="CX15" s="622"/>
      <c r="CY15" s="623"/>
      <c r="CZ15" s="659">
        <v>5.9</v>
      </c>
      <c r="DA15" s="659"/>
      <c r="DB15" s="659"/>
      <c r="DC15" s="659"/>
      <c r="DD15" s="627">
        <v>55433</v>
      </c>
      <c r="DE15" s="622"/>
      <c r="DF15" s="622"/>
      <c r="DG15" s="622"/>
      <c r="DH15" s="622"/>
      <c r="DI15" s="622"/>
      <c r="DJ15" s="622"/>
      <c r="DK15" s="622"/>
      <c r="DL15" s="622"/>
      <c r="DM15" s="622"/>
      <c r="DN15" s="622"/>
      <c r="DO15" s="622"/>
      <c r="DP15" s="623"/>
      <c r="DQ15" s="627">
        <v>558720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24959</v>
      </c>
      <c r="S16" s="622"/>
      <c r="T16" s="622"/>
      <c r="U16" s="622"/>
      <c r="V16" s="622"/>
      <c r="W16" s="622"/>
      <c r="X16" s="622"/>
      <c r="Y16" s="623"/>
      <c r="Z16" s="659">
        <v>0.2</v>
      </c>
      <c r="AA16" s="659"/>
      <c r="AB16" s="659"/>
      <c r="AC16" s="659"/>
      <c r="AD16" s="660">
        <v>24959</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41776</v>
      </c>
      <c r="CS16" s="622"/>
      <c r="CT16" s="622"/>
      <c r="CU16" s="622"/>
      <c r="CV16" s="622"/>
      <c r="CW16" s="622"/>
      <c r="CX16" s="622"/>
      <c r="CY16" s="623"/>
      <c r="CZ16" s="659">
        <v>0.4</v>
      </c>
      <c r="DA16" s="659"/>
      <c r="DB16" s="659"/>
      <c r="DC16" s="659"/>
      <c r="DD16" s="627" t="s">
        <v>121</v>
      </c>
      <c r="DE16" s="622"/>
      <c r="DF16" s="622"/>
      <c r="DG16" s="622"/>
      <c r="DH16" s="622"/>
      <c r="DI16" s="622"/>
      <c r="DJ16" s="622"/>
      <c r="DK16" s="622"/>
      <c r="DL16" s="622"/>
      <c r="DM16" s="622"/>
      <c r="DN16" s="622"/>
      <c r="DO16" s="622"/>
      <c r="DP16" s="623"/>
      <c r="DQ16" s="627">
        <v>19554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28390</v>
      </c>
      <c r="S17" s="622"/>
      <c r="T17" s="622"/>
      <c r="U17" s="622"/>
      <c r="V17" s="622"/>
      <c r="W17" s="622"/>
      <c r="X17" s="622"/>
      <c r="Y17" s="623"/>
      <c r="Z17" s="659">
        <v>0.2</v>
      </c>
      <c r="AA17" s="659"/>
      <c r="AB17" s="659"/>
      <c r="AC17" s="659"/>
      <c r="AD17" s="660">
        <v>28390</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658630</v>
      </c>
      <c r="CS17" s="622"/>
      <c r="CT17" s="622"/>
      <c r="CU17" s="622"/>
      <c r="CV17" s="622"/>
      <c r="CW17" s="622"/>
      <c r="CX17" s="622"/>
      <c r="CY17" s="623"/>
      <c r="CZ17" s="659">
        <v>5.5</v>
      </c>
      <c r="DA17" s="659"/>
      <c r="DB17" s="659"/>
      <c r="DC17" s="659"/>
      <c r="DD17" s="627" t="s">
        <v>121</v>
      </c>
      <c r="DE17" s="622"/>
      <c r="DF17" s="622"/>
      <c r="DG17" s="622"/>
      <c r="DH17" s="622"/>
      <c r="DI17" s="622"/>
      <c r="DJ17" s="622"/>
      <c r="DK17" s="622"/>
      <c r="DL17" s="622"/>
      <c r="DM17" s="622"/>
      <c r="DN17" s="622"/>
      <c r="DO17" s="622"/>
      <c r="DP17" s="623"/>
      <c r="DQ17" s="627">
        <v>427345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6213</v>
      </c>
      <c r="S18" s="622"/>
      <c r="T18" s="622"/>
      <c r="U18" s="622"/>
      <c r="V18" s="622"/>
      <c r="W18" s="622"/>
      <c r="X18" s="622"/>
      <c r="Y18" s="623"/>
      <c r="Z18" s="659">
        <v>0</v>
      </c>
      <c r="AA18" s="659"/>
      <c r="AB18" s="659"/>
      <c r="AC18" s="659"/>
      <c r="AD18" s="660">
        <v>6213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22177</v>
      </c>
      <c r="S19" s="622"/>
      <c r="T19" s="622"/>
      <c r="U19" s="622"/>
      <c r="V19" s="622"/>
      <c r="W19" s="622"/>
      <c r="X19" s="622"/>
      <c r="Y19" s="623"/>
      <c r="Z19" s="659">
        <v>0.2</v>
      </c>
      <c r="AA19" s="659"/>
      <c r="AB19" s="659"/>
      <c r="AC19" s="659"/>
      <c r="AD19" s="660">
        <v>22177</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5787</v>
      </c>
      <c r="BH19" s="622"/>
      <c r="BI19" s="622"/>
      <c r="BJ19" s="622"/>
      <c r="BK19" s="622"/>
      <c r="BL19" s="622"/>
      <c r="BM19" s="622"/>
      <c r="BN19" s="623"/>
      <c r="BO19" s="659">
        <v>0.2</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5787</v>
      </c>
      <c r="BH20" s="622"/>
      <c r="BI20" s="622"/>
      <c r="BJ20" s="622"/>
      <c r="BK20" s="622"/>
      <c r="BL20" s="622"/>
      <c r="BM20" s="622"/>
      <c r="BN20" s="623"/>
      <c r="BO20" s="659">
        <v>0.2</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11890518</v>
      </c>
      <c r="CS20" s="622"/>
      <c r="CT20" s="622"/>
      <c r="CU20" s="622"/>
      <c r="CV20" s="622"/>
      <c r="CW20" s="622"/>
      <c r="CX20" s="622"/>
      <c r="CY20" s="623"/>
      <c r="CZ20" s="659">
        <v>100</v>
      </c>
      <c r="DA20" s="659"/>
      <c r="DB20" s="659"/>
      <c r="DC20" s="659"/>
      <c r="DD20" s="627">
        <v>4120755</v>
      </c>
      <c r="DE20" s="622"/>
      <c r="DF20" s="622"/>
      <c r="DG20" s="622"/>
      <c r="DH20" s="622"/>
      <c r="DI20" s="622"/>
      <c r="DJ20" s="622"/>
      <c r="DK20" s="622"/>
      <c r="DL20" s="622"/>
      <c r="DM20" s="622"/>
      <c r="DN20" s="622"/>
      <c r="DO20" s="622"/>
      <c r="DP20" s="623"/>
      <c r="DQ20" s="627">
        <v>5981982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674395</v>
      </c>
      <c r="S21" s="622"/>
      <c r="T21" s="622"/>
      <c r="U21" s="622"/>
      <c r="V21" s="622"/>
      <c r="W21" s="622"/>
      <c r="X21" s="622"/>
      <c r="Y21" s="623"/>
      <c r="Z21" s="659">
        <v>5.3</v>
      </c>
      <c r="AA21" s="659"/>
      <c r="AB21" s="659"/>
      <c r="AC21" s="659"/>
      <c r="AD21" s="660">
        <v>185750</v>
      </c>
      <c r="AE21" s="660"/>
      <c r="AF21" s="660"/>
      <c r="AG21" s="660"/>
      <c r="AH21" s="660"/>
      <c r="AI21" s="660"/>
      <c r="AJ21" s="660"/>
      <c r="AK21" s="660"/>
      <c r="AL21" s="624">
        <v>4.7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5787</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185750</v>
      </c>
      <c r="S22" s="622"/>
      <c r="T22" s="622"/>
      <c r="U22" s="622"/>
      <c r="V22" s="622"/>
      <c r="W22" s="622"/>
      <c r="X22" s="622"/>
      <c r="Y22" s="623"/>
      <c r="Z22" s="659">
        <v>1.5</v>
      </c>
      <c r="AA22" s="659"/>
      <c r="AB22" s="659"/>
      <c r="AC22" s="659"/>
      <c r="AD22" s="660">
        <v>185750</v>
      </c>
      <c r="AE22" s="660"/>
      <c r="AF22" s="660"/>
      <c r="AG22" s="660"/>
      <c r="AH22" s="660"/>
      <c r="AI22" s="660"/>
      <c r="AJ22" s="660"/>
      <c r="AK22" s="660"/>
      <c r="AL22" s="624">
        <v>4.7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236309</v>
      </c>
      <c r="S23" s="622"/>
      <c r="T23" s="622"/>
      <c r="U23" s="622"/>
      <c r="V23" s="622"/>
      <c r="W23" s="622"/>
      <c r="X23" s="622"/>
      <c r="Y23" s="623"/>
      <c r="Z23" s="659">
        <v>1.9</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252336</v>
      </c>
      <c r="S24" s="622"/>
      <c r="T24" s="622"/>
      <c r="U24" s="622"/>
      <c r="V24" s="622"/>
      <c r="W24" s="622"/>
      <c r="X24" s="622"/>
      <c r="Y24" s="623"/>
      <c r="Z24" s="659">
        <v>2</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2477230</v>
      </c>
      <c r="CS24" s="677"/>
      <c r="CT24" s="677"/>
      <c r="CU24" s="677"/>
      <c r="CV24" s="677"/>
      <c r="CW24" s="677"/>
      <c r="CX24" s="677"/>
      <c r="CY24" s="702"/>
      <c r="CZ24" s="703">
        <v>20.8</v>
      </c>
      <c r="DA24" s="685"/>
      <c r="DB24" s="685"/>
      <c r="DC24" s="705"/>
      <c r="DD24" s="701">
        <v>1958824</v>
      </c>
      <c r="DE24" s="677"/>
      <c r="DF24" s="677"/>
      <c r="DG24" s="677"/>
      <c r="DH24" s="677"/>
      <c r="DI24" s="677"/>
      <c r="DJ24" s="677"/>
      <c r="DK24" s="702"/>
      <c r="DL24" s="701">
        <v>1817518</v>
      </c>
      <c r="DM24" s="677"/>
      <c r="DN24" s="677"/>
      <c r="DO24" s="677"/>
      <c r="DP24" s="677"/>
      <c r="DQ24" s="677"/>
      <c r="DR24" s="677"/>
      <c r="DS24" s="677"/>
      <c r="DT24" s="677"/>
      <c r="DU24" s="677"/>
      <c r="DV24" s="702"/>
      <c r="DW24" s="703">
        <v>45.8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4384302</v>
      </c>
      <c r="S25" s="622"/>
      <c r="T25" s="622"/>
      <c r="U25" s="622"/>
      <c r="V25" s="622"/>
      <c r="W25" s="622"/>
      <c r="X25" s="622"/>
      <c r="Y25" s="623"/>
      <c r="Z25" s="659">
        <v>34.799999999999997</v>
      </c>
      <c r="AA25" s="659"/>
      <c r="AB25" s="659"/>
      <c r="AC25" s="659"/>
      <c r="AD25" s="660">
        <v>3895657</v>
      </c>
      <c r="AE25" s="660"/>
      <c r="AF25" s="660"/>
      <c r="AG25" s="660"/>
      <c r="AH25" s="660"/>
      <c r="AI25" s="660"/>
      <c r="AJ25" s="660"/>
      <c r="AK25" s="660"/>
      <c r="AL25" s="624">
        <v>98.2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1343762</v>
      </c>
      <c r="CS25" s="634"/>
      <c r="CT25" s="634"/>
      <c r="CU25" s="634"/>
      <c r="CV25" s="634"/>
      <c r="CW25" s="634"/>
      <c r="CX25" s="634"/>
      <c r="CY25" s="635"/>
      <c r="CZ25" s="624">
        <v>11.3</v>
      </c>
      <c r="DA25" s="636"/>
      <c r="DB25" s="636"/>
      <c r="DC25" s="637"/>
      <c r="DD25" s="627">
        <v>1250637</v>
      </c>
      <c r="DE25" s="634"/>
      <c r="DF25" s="634"/>
      <c r="DG25" s="634"/>
      <c r="DH25" s="634"/>
      <c r="DI25" s="634"/>
      <c r="DJ25" s="634"/>
      <c r="DK25" s="635"/>
      <c r="DL25" s="627">
        <v>1227365</v>
      </c>
      <c r="DM25" s="634"/>
      <c r="DN25" s="634"/>
      <c r="DO25" s="634"/>
      <c r="DP25" s="634"/>
      <c r="DQ25" s="634"/>
      <c r="DR25" s="634"/>
      <c r="DS25" s="634"/>
      <c r="DT25" s="634"/>
      <c r="DU25" s="634"/>
      <c r="DV25" s="635"/>
      <c r="DW25" s="624">
        <v>30.9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121</v>
      </c>
      <c r="S26" s="622"/>
      <c r="T26" s="622"/>
      <c r="U26" s="622"/>
      <c r="V26" s="622"/>
      <c r="W26" s="622"/>
      <c r="X26" s="622"/>
      <c r="Y26" s="623"/>
      <c r="Z26" s="659" t="s">
        <v>121</v>
      </c>
      <c r="AA26" s="659"/>
      <c r="AB26" s="659"/>
      <c r="AC26" s="659"/>
      <c r="AD26" s="660" t="s">
        <v>121</v>
      </c>
      <c r="AE26" s="660"/>
      <c r="AF26" s="660"/>
      <c r="AG26" s="660"/>
      <c r="AH26" s="660"/>
      <c r="AI26" s="660"/>
      <c r="AJ26" s="660"/>
      <c r="AK26" s="660"/>
      <c r="AL26" s="624" t="s">
        <v>121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907415</v>
      </c>
      <c r="CS26" s="622"/>
      <c r="CT26" s="622"/>
      <c r="CU26" s="622"/>
      <c r="CV26" s="622"/>
      <c r="CW26" s="622"/>
      <c r="CX26" s="622"/>
      <c r="CY26" s="623"/>
      <c r="CZ26" s="624">
        <v>7.6</v>
      </c>
      <c r="DA26" s="636"/>
      <c r="DB26" s="636"/>
      <c r="DC26" s="637"/>
      <c r="DD26" s="627">
        <v>817402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46474</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3407069</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474838</v>
      </c>
      <c r="CS27" s="634"/>
      <c r="CT27" s="634"/>
      <c r="CU27" s="634"/>
      <c r="CV27" s="634"/>
      <c r="CW27" s="634"/>
      <c r="CX27" s="634"/>
      <c r="CY27" s="635"/>
      <c r="CZ27" s="624">
        <v>4</v>
      </c>
      <c r="DA27" s="636"/>
      <c r="DB27" s="636"/>
      <c r="DC27" s="637"/>
      <c r="DD27" s="627">
        <v>280842</v>
      </c>
      <c r="DE27" s="634"/>
      <c r="DF27" s="634"/>
      <c r="DG27" s="634"/>
      <c r="DH27" s="634"/>
      <c r="DI27" s="634"/>
      <c r="DJ27" s="634"/>
      <c r="DK27" s="635"/>
      <c r="DL27" s="627">
        <v>162808</v>
      </c>
      <c r="DM27" s="634"/>
      <c r="DN27" s="634"/>
      <c r="DO27" s="634"/>
      <c r="DP27" s="634"/>
      <c r="DQ27" s="634"/>
      <c r="DR27" s="634"/>
      <c r="DS27" s="634"/>
      <c r="DT27" s="634"/>
      <c r="DU27" s="634"/>
      <c r="DV27" s="635"/>
      <c r="DW27" s="624">
        <v>4.0999999999999996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201220</v>
      </c>
      <c r="S28" s="622"/>
      <c r="T28" s="622"/>
      <c r="U28" s="622"/>
      <c r="V28" s="622"/>
      <c r="W28" s="622"/>
      <c r="X28" s="622"/>
      <c r="Y28" s="623"/>
      <c r="Z28" s="659">
        <v>1.6</v>
      </c>
      <c r="AA28" s="659"/>
      <c r="AB28" s="659"/>
      <c r="AC28" s="659"/>
      <c r="AD28" s="660">
        <v>1515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658630</v>
      </c>
      <c r="CS28" s="622"/>
      <c r="CT28" s="622"/>
      <c r="CU28" s="622"/>
      <c r="CV28" s="622"/>
      <c r="CW28" s="622"/>
      <c r="CX28" s="622"/>
      <c r="CY28" s="623"/>
      <c r="CZ28" s="624">
        <v>5.5</v>
      </c>
      <c r="DA28" s="636"/>
      <c r="DB28" s="636"/>
      <c r="DC28" s="637"/>
      <c r="DD28" s="627">
        <v>427345</v>
      </c>
      <c r="DE28" s="622"/>
      <c r="DF28" s="622"/>
      <c r="DG28" s="622"/>
      <c r="DH28" s="622"/>
      <c r="DI28" s="622"/>
      <c r="DJ28" s="622"/>
      <c r="DK28" s="623"/>
      <c r="DL28" s="627">
        <v>427345</v>
      </c>
      <c r="DM28" s="622"/>
      <c r="DN28" s="622"/>
      <c r="DO28" s="622"/>
      <c r="DP28" s="622"/>
      <c r="DQ28" s="622"/>
      <c r="DR28" s="622"/>
      <c r="DS28" s="622"/>
      <c r="DT28" s="622"/>
      <c r="DU28" s="622"/>
      <c r="DV28" s="623"/>
      <c r="DW28" s="624">
        <v>10.8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4551</v>
      </c>
      <c r="S29" s="622"/>
      <c r="T29" s="622"/>
      <c r="U29" s="622"/>
      <c r="V29" s="622"/>
      <c r="W29" s="622"/>
      <c r="X29" s="622"/>
      <c r="Y29" s="623"/>
      <c r="Z29" s="659">
        <v>0</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658630</v>
      </c>
      <c r="CS29" s="634"/>
      <c r="CT29" s="634"/>
      <c r="CU29" s="634"/>
      <c r="CV29" s="634"/>
      <c r="CW29" s="634"/>
      <c r="CX29" s="634"/>
      <c r="CY29" s="635"/>
      <c r="CZ29" s="624">
        <v>5.5</v>
      </c>
      <c r="DA29" s="636"/>
      <c r="DB29" s="636"/>
      <c r="DC29" s="637"/>
      <c r="DD29" s="627">
        <v>427345</v>
      </c>
      <c r="DE29" s="634"/>
      <c r="DF29" s="634"/>
      <c r="DG29" s="634"/>
      <c r="DH29" s="634"/>
      <c r="DI29" s="634"/>
      <c r="DJ29" s="634"/>
      <c r="DK29" s="635"/>
      <c r="DL29" s="627">
        <v>427345</v>
      </c>
      <c r="DM29" s="634"/>
      <c r="DN29" s="634"/>
      <c r="DO29" s="634"/>
      <c r="DP29" s="634"/>
      <c r="DQ29" s="634"/>
      <c r="DR29" s="634"/>
      <c r="DS29" s="634"/>
      <c r="DT29" s="634"/>
      <c r="DU29" s="634"/>
      <c r="DV29" s="635"/>
      <c r="DW29" s="624">
        <v>10.8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3643328</v>
      </c>
      <c r="S30" s="622"/>
      <c r="T30" s="622"/>
      <c r="U30" s="622"/>
      <c r="V30" s="622"/>
      <c r="W30" s="622"/>
      <c r="X30" s="622"/>
      <c r="Y30" s="623"/>
      <c r="Z30" s="659">
        <v>28.9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623989</v>
      </c>
      <c r="CS30" s="622"/>
      <c r="CT30" s="622"/>
      <c r="CU30" s="622"/>
      <c r="CV30" s="622"/>
      <c r="CW30" s="622"/>
      <c r="CX30" s="622"/>
      <c r="CY30" s="623"/>
      <c r="CZ30" s="624">
        <v>5.2</v>
      </c>
      <c r="DA30" s="636"/>
      <c r="DB30" s="636"/>
      <c r="DC30" s="637"/>
      <c r="DD30" s="627">
        <v>392704</v>
      </c>
      <c r="DE30" s="622"/>
      <c r="DF30" s="622"/>
      <c r="DG30" s="622"/>
      <c r="DH30" s="622"/>
      <c r="DI30" s="622"/>
      <c r="DJ30" s="622"/>
      <c r="DK30" s="623"/>
      <c r="DL30" s="627">
        <v>392704</v>
      </c>
      <c r="DM30" s="622"/>
      <c r="DN30" s="622"/>
      <c r="DO30" s="622"/>
      <c r="DP30" s="622"/>
      <c r="DQ30" s="622"/>
      <c r="DR30" s="622"/>
      <c r="DS30" s="622"/>
      <c r="DT30" s="622"/>
      <c r="DU30" s="622"/>
      <c r="DV30" s="623"/>
      <c r="DW30" s="624">
        <v>9.9</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99.8</v>
      </c>
      <c r="BH31" s="684"/>
      <c r="BI31" s="684"/>
      <c r="BJ31" s="684"/>
      <c r="BK31" s="684"/>
      <c r="BL31" s="684"/>
      <c r="BM31" s="685">
        <v>99.4</v>
      </c>
      <c r="BN31" s="684"/>
      <c r="BO31" s="684"/>
      <c r="BP31" s="684"/>
      <c r="BQ31" s="686"/>
      <c r="BR31" s="683">
        <v>99.8</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v>34641</v>
      </c>
      <c r="CS31" s="634"/>
      <c r="CT31" s="634"/>
      <c r="CU31" s="634"/>
      <c r="CV31" s="634"/>
      <c r="CW31" s="634"/>
      <c r="CX31" s="634"/>
      <c r="CY31" s="635"/>
      <c r="CZ31" s="624">
        <v>0.3</v>
      </c>
      <c r="DA31" s="636"/>
      <c r="DB31" s="636"/>
      <c r="DC31" s="637"/>
      <c r="DD31" s="627">
        <v>34641</v>
      </c>
      <c r="DE31" s="634"/>
      <c r="DF31" s="634"/>
      <c r="DG31" s="634"/>
      <c r="DH31" s="634"/>
      <c r="DI31" s="634"/>
      <c r="DJ31" s="634"/>
      <c r="DK31" s="635"/>
      <c r="DL31" s="627">
        <v>34641</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535951</v>
      </c>
      <c r="S32" s="622"/>
      <c r="T32" s="622"/>
      <c r="U32" s="622"/>
      <c r="V32" s="622"/>
      <c r="W32" s="622"/>
      <c r="X32" s="622"/>
      <c r="Y32" s="623"/>
      <c r="Z32" s="659">
        <v>4.3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98</v>
      </c>
      <c r="BN32" s="634"/>
      <c r="BO32" s="634"/>
      <c r="BP32" s="634"/>
      <c r="BQ32" s="657"/>
      <c r="BR32" s="692">
        <v>99.3</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311799</v>
      </c>
      <c r="S33" s="622"/>
      <c r="T33" s="622"/>
      <c r="U33" s="622"/>
      <c r="V33" s="622"/>
      <c r="W33" s="622"/>
      <c r="X33" s="622"/>
      <c r="Y33" s="623"/>
      <c r="Z33" s="659">
        <v>2.5</v>
      </c>
      <c r="AA33" s="659"/>
      <c r="AB33" s="659"/>
      <c r="AC33" s="659"/>
      <c r="AD33" s="660">
        <v>66684</v>
      </c>
      <c r="AE33" s="660"/>
      <c r="AF33" s="660"/>
      <c r="AG33" s="660"/>
      <c r="AH33" s="660"/>
      <c r="AI33" s="660"/>
      <c r="AJ33" s="660"/>
      <c r="AK33" s="660"/>
      <c r="AL33" s="624">
        <v>1.7</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99.9</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5250757</v>
      </c>
      <c r="CS33" s="634"/>
      <c r="CT33" s="634"/>
      <c r="CU33" s="634"/>
      <c r="CV33" s="634"/>
      <c r="CW33" s="634"/>
      <c r="CX33" s="634"/>
      <c r="CY33" s="635"/>
      <c r="CZ33" s="624">
        <v>44.2</v>
      </c>
      <c r="DA33" s="636"/>
      <c r="DB33" s="636"/>
      <c r="DC33" s="637"/>
      <c r="DD33" s="627">
        <v>3302522</v>
      </c>
      <c r="DE33" s="634"/>
      <c r="DF33" s="634"/>
      <c r="DG33" s="634"/>
      <c r="DH33" s="634"/>
      <c r="DI33" s="634"/>
      <c r="DJ33" s="634"/>
      <c r="DK33" s="635"/>
      <c r="DL33" s="627">
        <v>1714474</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28888</v>
      </c>
      <c r="S34" s="622"/>
      <c r="T34" s="622"/>
      <c r="U34" s="622"/>
      <c r="V34" s="622"/>
      <c r="W34" s="622"/>
      <c r="X34" s="622"/>
      <c r="Y34" s="623"/>
      <c r="Z34" s="659">
        <v>0.2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1191217</v>
      </c>
      <c r="CS34" s="622"/>
      <c r="CT34" s="622"/>
      <c r="CU34" s="622"/>
      <c r="CV34" s="622"/>
      <c r="CW34" s="622"/>
      <c r="CX34" s="622"/>
      <c r="CY34" s="623"/>
      <c r="CZ34" s="624">
        <v>10</v>
      </c>
      <c r="DA34" s="636"/>
      <c r="DB34" s="636"/>
      <c r="DC34" s="637"/>
      <c r="DD34" s="627">
        <v>823170</v>
      </c>
      <c r="DE34" s="622"/>
      <c r="DF34" s="622"/>
      <c r="DG34" s="622"/>
      <c r="DH34" s="622"/>
      <c r="DI34" s="622"/>
      <c r="DJ34" s="622"/>
      <c r="DK34" s="623"/>
      <c r="DL34" s="627">
        <v>806489</v>
      </c>
      <c r="DM34" s="622"/>
      <c r="DN34" s="622"/>
      <c r="DO34" s="622"/>
      <c r="DP34" s="622"/>
      <c r="DQ34" s="622"/>
      <c r="DR34" s="622"/>
      <c r="DS34" s="622"/>
      <c r="DT34" s="622"/>
      <c r="DU34" s="622"/>
      <c r="DV34" s="623"/>
      <c r="DW34" s="624">
        <v>20.3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1429565</v>
      </c>
      <c r="S35" s="622"/>
      <c r="T35" s="622"/>
      <c r="U35" s="622"/>
      <c r="V35" s="622"/>
      <c r="W35" s="622"/>
      <c r="X35" s="622"/>
      <c r="Y35" s="623"/>
      <c r="Z35" s="659">
        <v>11.3</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214089</v>
      </c>
      <c r="CS35" s="634"/>
      <c r="CT35" s="634"/>
      <c r="CU35" s="634"/>
      <c r="CV35" s="634"/>
      <c r="CW35" s="634"/>
      <c r="CX35" s="634"/>
      <c r="CY35" s="635"/>
      <c r="CZ35" s="624">
        <v>1.8</v>
      </c>
      <c r="DA35" s="636"/>
      <c r="DB35" s="636"/>
      <c r="DC35" s="637"/>
      <c r="DD35" s="627">
        <v>111512</v>
      </c>
      <c r="DE35" s="634"/>
      <c r="DF35" s="634"/>
      <c r="DG35" s="634"/>
      <c r="DH35" s="634"/>
      <c r="DI35" s="634"/>
      <c r="DJ35" s="634"/>
      <c r="DK35" s="635"/>
      <c r="DL35" s="627">
        <v>111512</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956794</v>
      </c>
      <c r="S36" s="622"/>
      <c r="T36" s="622"/>
      <c r="U36" s="622"/>
      <c r="V36" s="622"/>
      <c r="W36" s="622"/>
      <c r="X36" s="622"/>
      <c r="Y36" s="623"/>
      <c r="Z36" s="659">
        <v>7.6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933792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3814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2211240</v>
      </c>
      <c r="CS36" s="622"/>
      <c r="CT36" s="622"/>
      <c r="CU36" s="622"/>
      <c r="CV36" s="622"/>
      <c r="CW36" s="622"/>
      <c r="CX36" s="622"/>
      <c r="CY36" s="623"/>
      <c r="CZ36" s="624">
        <v>18.600000000000001</v>
      </c>
      <c r="DA36" s="636"/>
      <c r="DB36" s="636"/>
      <c r="DC36" s="637"/>
      <c r="DD36" s="627">
        <v>2138822</v>
      </c>
      <c r="DE36" s="622"/>
      <c r="DF36" s="622"/>
      <c r="DG36" s="622"/>
      <c r="DH36" s="622"/>
      <c r="DI36" s="622"/>
      <c r="DJ36" s="622"/>
      <c r="DK36" s="623"/>
      <c r="DL36" s="627">
        <v>631381</v>
      </c>
      <c r="DM36" s="622"/>
      <c r="DN36" s="622"/>
      <c r="DO36" s="622"/>
      <c r="DP36" s="622"/>
      <c r="DQ36" s="622"/>
      <c r="DR36" s="622"/>
      <c r="DS36" s="622"/>
      <c r="DT36" s="622"/>
      <c r="DU36" s="622"/>
      <c r="DV36" s="623"/>
      <c r="DW36" s="624">
        <v>15.9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610747</v>
      </c>
      <c r="S37" s="622"/>
      <c r="T37" s="622"/>
      <c r="U37" s="622"/>
      <c r="V37" s="622"/>
      <c r="W37" s="622"/>
      <c r="X37" s="622"/>
      <c r="Y37" s="623"/>
      <c r="Z37" s="659">
        <v>4.8</v>
      </c>
      <c r="AA37" s="659"/>
      <c r="AB37" s="659"/>
      <c r="AC37" s="659"/>
      <c r="AD37" s="660">
        <v>2922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362010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-6454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355276</v>
      </c>
      <c r="CS37" s="634"/>
      <c r="CT37" s="634"/>
      <c r="CU37" s="634"/>
      <c r="CV37" s="634"/>
      <c r="CW37" s="634"/>
      <c r="CX37" s="634"/>
      <c r="CY37" s="635"/>
      <c r="CZ37" s="624">
        <v>3</v>
      </c>
      <c r="DA37" s="636"/>
      <c r="DB37" s="636"/>
      <c r="DC37" s="637"/>
      <c r="DD37" s="627">
        <v>355276</v>
      </c>
      <c r="DE37" s="634"/>
      <c r="DF37" s="634"/>
      <c r="DG37" s="634"/>
      <c r="DH37" s="634"/>
      <c r="DI37" s="634"/>
      <c r="DJ37" s="634"/>
      <c r="DK37" s="635"/>
      <c r="DL37" s="627">
        <v>355276</v>
      </c>
      <c r="DM37" s="634"/>
      <c r="DN37" s="634"/>
      <c r="DO37" s="634"/>
      <c r="DP37" s="634"/>
      <c r="DQ37" s="634"/>
      <c r="DR37" s="634"/>
      <c r="DS37" s="634"/>
      <c r="DT37" s="634"/>
      <c r="DU37" s="634"/>
      <c r="DV37" s="635"/>
      <c r="DW37" s="624">
        <v>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455000</v>
      </c>
      <c r="S38" s="622"/>
      <c r="T38" s="622"/>
      <c r="U38" s="622"/>
      <c r="V38" s="622"/>
      <c r="W38" s="622"/>
      <c r="X38" s="622"/>
      <c r="Y38" s="623"/>
      <c r="Z38" s="659">
        <v>3.6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255065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888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288392</v>
      </c>
      <c r="CS38" s="622"/>
      <c r="CT38" s="622"/>
      <c r="CU38" s="622"/>
      <c r="CV38" s="622"/>
      <c r="CW38" s="622"/>
      <c r="CX38" s="622"/>
      <c r="CY38" s="623"/>
      <c r="CZ38" s="624">
        <v>2.4</v>
      </c>
      <c r="DA38" s="636"/>
      <c r="DB38" s="636"/>
      <c r="DC38" s="637"/>
      <c r="DD38" s="627">
        <v>229018</v>
      </c>
      <c r="DE38" s="622"/>
      <c r="DF38" s="622"/>
      <c r="DG38" s="622"/>
      <c r="DH38" s="622"/>
      <c r="DI38" s="622"/>
      <c r="DJ38" s="622"/>
      <c r="DK38" s="623"/>
      <c r="DL38" s="627">
        <v>165092</v>
      </c>
      <c r="DM38" s="622"/>
      <c r="DN38" s="622"/>
      <c r="DO38" s="622"/>
      <c r="DP38" s="622"/>
      <c r="DQ38" s="622"/>
      <c r="DR38" s="622"/>
      <c r="DS38" s="622"/>
      <c r="DT38" s="622"/>
      <c r="DU38" s="622"/>
      <c r="DV38" s="623"/>
      <c r="DW38" s="624">
        <v>4.2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39768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916403</v>
      </c>
      <c r="CS39" s="634"/>
      <c r="CT39" s="634"/>
      <c r="CU39" s="634"/>
      <c r="CV39" s="634"/>
      <c r="CW39" s="634"/>
      <c r="CX39" s="634"/>
      <c r="CY39" s="635"/>
      <c r="CZ39" s="624">
        <v>7.7</v>
      </c>
      <c r="DA39" s="636"/>
      <c r="DB39" s="636"/>
      <c r="DC39" s="637"/>
      <c r="DD39" s="627" t="s">
        <v>121</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28325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429416</v>
      </c>
      <c r="CS40" s="622"/>
      <c r="CT40" s="622"/>
      <c r="CU40" s="622"/>
      <c r="CV40" s="622"/>
      <c r="CW40" s="622"/>
      <c r="CX40" s="622"/>
      <c r="CY40" s="623"/>
      <c r="CZ40" s="624">
        <v>3.6</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12608619</v>
      </c>
      <c r="S41" s="646"/>
      <c r="T41" s="646"/>
      <c r="U41" s="646"/>
      <c r="V41" s="646"/>
      <c r="W41" s="646"/>
      <c r="X41" s="646"/>
      <c r="Y41" s="649"/>
      <c r="Z41" s="650">
        <v>100</v>
      </c>
      <c r="AA41" s="650"/>
      <c r="AB41" s="650"/>
      <c r="AC41" s="650"/>
      <c r="AD41" s="651">
        <v>3966778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77638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170986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4162531</v>
      </c>
      <c r="CS42" s="634"/>
      <c r="CT42" s="634"/>
      <c r="CU42" s="634"/>
      <c r="CV42" s="634"/>
      <c r="CW42" s="634"/>
      <c r="CX42" s="634"/>
      <c r="CY42" s="635"/>
      <c r="CZ42" s="624">
        <v>35</v>
      </c>
      <c r="DA42" s="636"/>
      <c r="DB42" s="636"/>
      <c r="DC42" s="637"/>
      <c r="DD42" s="627">
        <v>720636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98539</v>
      </c>
      <c r="CS43" s="634"/>
      <c r="CT43" s="634"/>
      <c r="CU43" s="634"/>
      <c r="CV43" s="634"/>
      <c r="CW43" s="634"/>
      <c r="CX43" s="634"/>
      <c r="CY43" s="635"/>
      <c r="CZ43" s="624">
        <v>0.8</v>
      </c>
      <c r="DA43" s="636"/>
      <c r="DB43" s="636"/>
      <c r="DC43" s="637"/>
      <c r="DD43" s="627">
        <v>98539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4120755</v>
      </c>
      <c r="CS44" s="622"/>
      <c r="CT44" s="622"/>
      <c r="CU44" s="622"/>
      <c r="CV44" s="622"/>
      <c r="CW44" s="622"/>
      <c r="CX44" s="622"/>
      <c r="CY44" s="623"/>
      <c r="CZ44" s="624">
        <v>34.700000000000003</v>
      </c>
      <c r="DA44" s="625"/>
      <c r="DB44" s="625"/>
      <c r="DC44" s="626"/>
      <c r="DD44" s="627">
        <v>701082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2784547</v>
      </c>
      <c r="CS45" s="634"/>
      <c r="CT45" s="634"/>
      <c r="CU45" s="634"/>
      <c r="CV45" s="634"/>
      <c r="CW45" s="634"/>
      <c r="CX45" s="634"/>
      <c r="CY45" s="635"/>
      <c r="CZ45" s="624">
        <v>23.4</v>
      </c>
      <c r="DA45" s="636"/>
      <c r="DB45" s="636"/>
      <c r="DC45" s="637"/>
      <c r="DD45" s="627">
        <v>42455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1317648</v>
      </c>
      <c r="CS46" s="622"/>
      <c r="CT46" s="622"/>
      <c r="CU46" s="622"/>
      <c r="CV46" s="622"/>
      <c r="CW46" s="622"/>
      <c r="CX46" s="622"/>
      <c r="CY46" s="623"/>
      <c r="CZ46" s="624">
        <v>11.1</v>
      </c>
      <c r="DA46" s="625"/>
      <c r="DB46" s="625"/>
      <c r="DC46" s="626"/>
      <c r="DD46" s="627">
        <v>651989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41776</v>
      </c>
      <c r="CS47" s="634"/>
      <c r="CT47" s="634"/>
      <c r="CU47" s="634"/>
      <c r="CV47" s="634"/>
      <c r="CW47" s="634"/>
      <c r="CX47" s="634"/>
      <c r="CY47" s="635"/>
      <c r="CZ47" s="624">
        <v>0.4</v>
      </c>
      <c r="DA47" s="636"/>
      <c r="DB47" s="636"/>
      <c r="DC47" s="637"/>
      <c r="DD47" s="627">
        <v>19554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11890518</v>
      </c>
      <c r="CS49" s="606"/>
      <c r="CT49" s="606"/>
      <c r="CU49" s="606"/>
      <c r="CV49" s="606"/>
      <c r="CW49" s="606"/>
      <c r="CX49" s="606"/>
      <c r="CY49" s="607"/>
      <c r="CZ49" s="608">
        <v>100</v>
      </c>
      <c r="DA49" s="609"/>
      <c r="DB49" s="609"/>
      <c r="DC49" s="610"/>
      <c r="DD49" s="611">
        <v>5981982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9opVdUDzp0C0TY+bcefpWc6JtMigUzHkYa9etkvH0t4IT5eIWzUKu/U7LIWLkIMc5tcxlXl+RrQbanJwrZLPQ==" saltValue="N+iNB89N2wASYENy7gBg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12609</v>
      </c>
      <c r="R7" s="1103"/>
      <c r="S7" s="1103"/>
      <c r="T7" s="1103"/>
      <c r="U7" s="1103"/>
      <c r="V7" s="1103">
        <v>11891</v>
      </c>
      <c r="W7" s="1103"/>
      <c r="X7" s="1103"/>
      <c r="Y7" s="1103"/>
      <c r="Z7" s="1103"/>
      <c r="AA7" s="1103">
        <v>718</v>
      </c>
      <c r="AB7" s="1103"/>
      <c r="AC7" s="1103"/>
      <c r="AD7" s="1103"/>
      <c r="AE7" s="1104"/>
      <c r="AF7" s="1105">
        <v>590</v>
      </c>
      <c r="AG7" s="1106"/>
      <c r="AH7" s="1106"/>
      <c r="AI7" s="1106"/>
      <c r="AJ7" s="1107"/>
      <c r="AK7" s="1108">
        <v>1430</v>
      </c>
      <c r="AL7" s="1109"/>
      <c r="AM7" s="1109"/>
      <c r="AN7" s="1109"/>
      <c r="AO7" s="1109"/>
      <c r="AP7" s="1109">
        <v>8058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9</v>
      </c>
      <c r="CI7" s="1097"/>
      <c r="CJ7" s="1097"/>
      <c r="CK7" s="1097"/>
      <c r="CL7" s="1098"/>
      <c r="CM7" s="1096">
        <v>-67</v>
      </c>
      <c r="CN7" s="1097"/>
      <c r="CO7" s="1097"/>
      <c r="CP7" s="1097"/>
      <c r="CQ7" s="1098"/>
      <c r="CR7" s="1096">
        <v>26</v>
      </c>
      <c r="CS7" s="1097"/>
      <c r="CT7" s="1097"/>
      <c r="CU7" s="1097"/>
      <c r="CV7" s="1098"/>
      <c r="CW7" s="1096">
        <v>51</v>
      </c>
      <c r="CX7" s="1097"/>
      <c r="CY7" s="1097"/>
      <c r="CZ7" s="1097"/>
      <c r="DA7" s="1098"/>
      <c r="DB7" s="1096">
        <v>32</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-5</v>
      </c>
      <c r="CI8" s="990"/>
      <c r="CJ8" s="990"/>
      <c r="CK8" s="990"/>
      <c r="CL8" s="991"/>
      <c r="CM8" s="989">
        <v>-164</v>
      </c>
      <c r="CN8" s="990"/>
      <c r="CO8" s="990"/>
      <c r="CP8" s="990"/>
      <c r="CQ8" s="991"/>
      <c r="CR8" s="989">
        <v>10</v>
      </c>
      <c r="CS8" s="990"/>
      <c r="CT8" s="990"/>
      <c r="CU8" s="990"/>
      <c r="CV8" s="991"/>
      <c r="CW8" s="989" t="s">
        <v>555</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12</v>
      </c>
      <c r="CI9" s="990"/>
      <c r="CJ9" s="990"/>
      <c r="CK9" s="990"/>
      <c r="CL9" s="991"/>
      <c r="CM9" s="989">
        <v>93</v>
      </c>
      <c r="CN9" s="990"/>
      <c r="CO9" s="990"/>
      <c r="CP9" s="990"/>
      <c r="CQ9" s="991"/>
      <c r="CR9" s="989">
        <v>18</v>
      </c>
      <c r="CS9" s="990"/>
      <c r="CT9" s="990"/>
      <c r="CU9" s="990"/>
      <c r="CV9" s="991"/>
      <c r="CW9" s="989" t="s">
        <v>555</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12609</v>
      </c>
      <c r="R23" s="1061"/>
      <c r="S23" s="1061"/>
      <c r="T23" s="1061"/>
      <c r="U23" s="1061"/>
      <c r="V23" s="1061">
        <v>11891</v>
      </c>
      <c r="W23" s="1061"/>
      <c r="X23" s="1061"/>
      <c r="Y23" s="1061"/>
      <c r="Z23" s="1061"/>
      <c r="AA23" s="1061">
        <v>718</v>
      </c>
      <c r="AB23" s="1061"/>
      <c r="AC23" s="1061"/>
      <c r="AD23" s="1061"/>
      <c r="AE23" s="1068"/>
      <c r="AF23" s="1069">
        <v>590</v>
      </c>
      <c r="AG23" s="1061"/>
      <c r="AH23" s="1061"/>
      <c r="AI23" s="1061"/>
      <c r="AJ23" s="1070"/>
      <c r="AK23" s="1071"/>
      <c r="AL23" s="1072"/>
      <c r="AM23" s="1072"/>
      <c r="AN23" s="1072"/>
      <c r="AO23" s="1072"/>
      <c r="AP23" s="1061">
        <v>8058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746</v>
      </c>
      <c r="R28" s="1051"/>
      <c r="S28" s="1051"/>
      <c r="T28" s="1051"/>
      <c r="U28" s="1051"/>
      <c r="V28" s="1051">
        <v>742</v>
      </c>
      <c r="W28" s="1051"/>
      <c r="X28" s="1051"/>
      <c r="Y28" s="1051"/>
      <c r="Z28" s="1051"/>
      <c r="AA28" s="1051">
        <v>4</v>
      </c>
      <c r="AB28" s="1051"/>
      <c r="AC28" s="1051"/>
      <c r="AD28" s="1051"/>
      <c r="AE28" s="1052"/>
      <c r="AF28" s="1053">
        <v>4</v>
      </c>
      <c r="AG28" s="1051"/>
      <c r="AH28" s="1051"/>
      <c r="AI28" s="1051"/>
      <c r="AJ28" s="1054"/>
      <c r="AK28" s="1042">
        <v>88</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888</v>
      </c>
      <c r="R29" s="1039"/>
      <c r="S29" s="1039"/>
      <c r="T29" s="1039"/>
      <c r="U29" s="1039"/>
      <c r="V29" s="1039">
        <v>878</v>
      </c>
      <c r="W29" s="1039"/>
      <c r="X29" s="1039"/>
      <c r="Y29" s="1039"/>
      <c r="Z29" s="1039"/>
      <c r="AA29" s="1039">
        <v>10</v>
      </c>
      <c r="AB29" s="1039"/>
      <c r="AC29" s="1039"/>
      <c r="AD29" s="1039"/>
      <c r="AE29" s="1040"/>
      <c r="AF29" s="1035">
        <v>10</v>
      </c>
      <c r="AG29" s="1036"/>
      <c r="AH29" s="1036"/>
      <c r="AI29" s="1036"/>
      <c r="AJ29" s="1037"/>
      <c r="AK29" s="980">
        <v>32</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125</v>
      </c>
      <c r="R30" s="1039"/>
      <c r="S30" s="1039"/>
      <c r="T30" s="1039"/>
      <c r="U30" s="1039"/>
      <c r="V30" s="1039">
        <v>124</v>
      </c>
      <c r="W30" s="1039"/>
      <c r="X30" s="1039"/>
      <c r="Y30" s="1039"/>
      <c r="Z30" s="1039"/>
      <c r="AA30" s="1039">
        <v>1</v>
      </c>
      <c r="AB30" s="1039"/>
      <c r="AC30" s="1039"/>
      <c r="AD30" s="1039"/>
      <c r="AE30" s="1040"/>
      <c r="AF30" s="1035">
        <v>1</v>
      </c>
      <c r="AG30" s="1036"/>
      <c r="AH30" s="1036"/>
      <c r="AI30" s="1036"/>
      <c r="AJ30" s="1037"/>
      <c r="AK30" s="980">
        <v>152</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517</v>
      </c>
      <c r="R31" s="1039"/>
      <c r="S31" s="1039"/>
      <c r="T31" s="1039"/>
      <c r="U31" s="1039"/>
      <c r="V31" s="1039">
        <v>586</v>
      </c>
      <c r="W31" s="1039"/>
      <c r="X31" s="1039"/>
      <c r="Y31" s="1039"/>
      <c r="Z31" s="1039"/>
      <c r="AA31" s="1039">
        <v>-69</v>
      </c>
      <c r="AB31" s="1039"/>
      <c r="AC31" s="1039"/>
      <c r="AD31" s="1039"/>
      <c r="AE31" s="1040"/>
      <c r="AF31" s="1035">
        <v>217</v>
      </c>
      <c r="AG31" s="1036"/>
      <c r="AH31" s="1036"/>
      <c r="AI31" s="1036"/>
      <c r="AJ31" s="1037"/>
      <c r="AK31" s="980">
        <v>45</v>
      </c>
      <c r="AL31" s="971"/>
      <c r="AM31" s="971"/>
      <c r="AN31" s="971"/>
      <c r="AO31" s="971"/>
      <c r="AP31" s="971">
        <v>990</v>
      </c>
      <c r="AQ31" s="971"/>
      <c r="AR31" s="971"/>
      <c r="AS31" s="971"/>
      <c r="AT31" s="971"/>
      <c r="AU31" s="971">
        <v>570</v>
      </c>
      <c r="AV31" s="971"/>
      <c r="AW31" s="971"/>
      <c r="AX31" s="971"/>
      <c r="AY31" s="971"/>
      <c r="AZ31" s="1041" t="s">
        <v>555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517</v>
      </c>
      <c r="R32" s="1039"/>
      <c r="S32" s="1039"/>
      <c r="T32" s="1039"/>
      <c r="U32" s="1039"/>
      <c r="V32" s="1039">
        <v>652</v>
      </c>
      <c r="W32" s="1039"/>
      <c r="X32" s="1039"/>
      <c r="Y32" s="1039"/>
      <c r="Z32" s="1039"/>
      <c r="AA32" s="1039">
        <v>-135</v>
      </c>
      <c r="AB32" s="1039"/>
      <c r="AC32" s="1039"/>
      <c r="AD32" s="1039"/>
      <c r="AE32" s="1040"/>
      <c r="AF32" s="1035">
        <v>0</v>
      </c>
      <c r="AG32" s="1036"/>
      <c r="AH32" s="1036"/>
      <c r="AI32" s="1036"/>
      <c r="AJ32" s="1037"/>
      <c r="AK32" s="980">
        <v>230</v>
      </c>
      <c r="AL32" s="971"/>
      <c r="AM32" s="971"/>
      <c r="AN32" s="971"/>
      <c r="AO32" s="971"/>
      <c r="AP32" s="971">
        <v>2081</v>
      </c>
      <c r="AQ32" s="971"/>
      <c r="AR32" s="971"/>
      <c r="AS32" s="971"/>
      <c r="AT32" s="971"/>
      <c r="AU32" s="971">
        <v>2071</v>
      </c>
      <c r="AV32" s="971"/>
      <c r="AW32" s="971"/>
      <c r="AX32" s="971"/>
      <c r="AY32" s="971"/>
      <c r="AZ32" s="1041" t="s">
        <v>555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84</v>
      </c>
      <c r="R33" s="1039"/>
      <c r="S33" s="1039"/>
      <c r="T33" s="1039"/>
      <c r="U33" s="1039"/>
      <c r="V33" s="1039">
        <v>84</v>
      </c>
      <c r="W33" s="1039"/>
      <c r="X33" s="1039"/>
      <c r="Y33" s="1039"/>
      <c r="Z33" s="1039"/>
      <c r="AA33" s="1039" t="s">
        <v>555</v>
      </c>
      <c r="AB33" s="1039"/>
      <c r="AC33" s="1039"/>
      <c r="AD33" s="1039"/>
      <c r="AE33" s="1040"/>
      <c r="AF33" s="1035" t="s">
        <v>121</v>
      </c>
      <c r="AG33" s="1036"/>
      <c r="AH33" s="1036"/>
      <c r="AI33" s="1036"/>
      <c r="AJ33" s="1037"/>
      <c r="AK33" s="980">
        <v>40</v>
      </c>
      <c r="AL33" s="971"/>
      <c r="AM33" s="971"/>
      <c r="AN33" s="971"/>
      <c r="AO33" s="971"/>
      <c r="AP33" s="971">
        <v>7</v>
      </c>
      <c r="AQ33" s="971"/>
      <c r="AR33" s="971"/>
      <c r="AS33" s="971"/>
      <c r="AT33" s="971"/>
      <c r="AU33" s="971">
        <v>6</v>
      </c>
      <c r="AV33" s="971"/>
      <c r="AW33" s="971"/>
      <c r="AX33" s="971"/>
      <c r="AY33" s="971"/>
      <c r="AZ33" s="1041" t="s">
        <v>555</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232</v>
      </c>
      <c r="AG63" s="959"/>
      <c r="AH63" s="959"/>
      <c r="AI63" s="959"/>
      <c r="AJ63" s="1022"/>
      <c r="AK63" s="1023"/>
      <c r="AL63" s="963"/>
      <c r="AM63" s="963"/>
      <c r="AN63" s="963"/>
      <c r="AO63" s="963"/>
      <c r="AP63" s="959">
        <v>3084</v>
      </c>
      <c r="AQ63" s="959"/>
      <c r="AR63" s="959"/>
      <c r="AS63" s="959"/>
      <c r="AT63" s="959"/>
      <c r="AU63" s="959">
        <v>2647</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559</v>
      </c>
      <c r="C68" s="986"/>
      <c r="D68" s="986"/>
      <c r="E68" s="986"/>
      <c r="F68" s="986"/>
      <c r="G68" s="986"/>
      <c r="H68" s="986"/>
      <c r="I68" s="986"/>
      <c r="J68" s="986"/>
      <c r="K68" s="986"/>
      <c r="L68" s="986"/>
      <c r="M68" s="986"/>
      <c r="N68" s="986"/>
      <c r="O68" s="986"/>
      <c r="P68" s="987"/>
      <c r="Q68" s="988">
        <v>9361</v>
      </c>
      <c r="R68" s="982"/>
      <c r="S68" s="982"/>
      <c r="T68" s="982"/>
      <c r="U68" s="982"/>
      <c r="V68" s="982">
        <v>8545</v>
      </c>
      <c r="W68" s="982"/>
      <c r="X68" s="982"/>
      <c r="Y68" s="982"/>
      <c r="Z68" s="982"/>
      <c r="AA68" s="982">
        <v>816</v>
      </c>
      <c r="AB68" s="982"/>
      <c r="AC68" s="982"/>
      <c r="AD68" s="982"/>
      <c r="AE68" s="982"/>
      <c r="AF68" s="982">
        <v>271</v>
      </c>
      <c r="AG68" s="982"/>
      <c r="AH68" s="982"/>
      <c r="AI68" s="982"/>
      <c r="AJ68" s="982"/>
      <c r="AK68" s="982">
        <v>118</v>
      </c>
      <c r="AL68" s="982"/>
      <c r="AM68" s="982"/>
      <c r="AN68" s="982"/>
      <c r="AO68" s="982"/>
      <c r="AP68" s="982">
        <v>1694</v>
      </c>
      <c r="AQ68" s="982"/>
      <c r="AR68" s="982"/>
      <c r="AS68" s="982"/>
      <c r="AT68" s="982"/>
      <c r="AU68" s="982">
        <v>98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560</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561</v>
      </c>
      <c r="C70" s="975"/>
      <c r="D70" s="975"/>
      <c r="E70" s="975"/>
      <c r="F70" s="975"/>
      <c r="G70" s="975"/>
      <c r="H70" s="975"/>
      <c r="I70" s="975"/>
      <c r="J70" s="975"/>
      <c r="K70" s="975"/>
      <c r="L70" s="975"/>
      <c r="M70" s="975"/>
      <c r="N70" s="975"/>
      <c r="O70" s="975"/>
      <c r="P70" s="976"/>
      <c r="Q70" s="977">
        <v>967</v>
      </c>
      <c r="R70" s="971"/>
      <c r="S70" s="971"/>
      <c r="T70" s="971"/>
      <c r="U70" s="971"/>
      <c r="V70" s="971">
        <v>732</v>
      </c>
      <c r="W70" s="971"/>
      <c r="X70" s="971"/>
      <c r="Y70" s="971"/>
      <c r="Z70" s="971"/>
      <c r="AA70" s="971">
        <v>236</v>
      </c>
      <c r="AB70" s="971"/>
      <c r="AC70" s="971"/>
      <c r="AD70" s="971"/>
      <c r="AE70" s="971"/>
      <c r="AF70" s="971">
        <v>236</v>
      </c>
      <c r="AG70" s="971"/>
      <c r="AH70" s="971"/>
      <c r="AI70" s="971"/>
      <c r="AJ70" s="971"/>
      <c r="AK70" s="971">
        <v>510</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564</v>
      </c>
      <c r="C71" s="975"/>
      <c r="D71" s="975"/>
      <c r="E71" s="975"/>
      <c r="F71" s="975"/>
      <c r="G71" s="975"/>
      <c r="H71" s="975"/>
      <c r="I71" s="975"/>
      <c r="J71" s="975"/>
      <c r="K71" s="975"/>
      <c r="L71" s="975"/>
      <c r="M71" s="975"/>
      <c r="N71" s="975"/>
      <c r="O71" s="975"/>
      <c r="P71" s="976"/>
      <c r="Q71" s="977">
        <v>294625</v>
      </c>
      <c r="R71" s="971"/>
      <c r="S71" s="971"/>
      <c r="T71" s="971"/>
      <c r="U71" s="971"/>
      <c r="V71" s="971">
        <v>290389</v>
      </c>
      <c r="W71" s="971"/>
      <c r="X71" s="971"/>
      <c r="Y71" s="971"/>
      <c r="Z71" s="971"/>
      <c r="AA71" s="971">
        <v>4236</v>
      </c>
      <c r="AB71" s="971"/>
      <c r="AC71" s="971"/>
      <c r="AD71" s="971"/>
      <c r="AE71" s="971"/>
      <c r="AF71" s="971">
        <v>4236</v>
      </c>
      <c r="AG71" s="971"/>
      <c r="AH71" s="971"/>
      <c r="AI71" s="971"/>
      <c r="AJ71" s="971"/>
      <c r="AK71" s="971">
        <v>5909</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562</v>
      </c>
      <c r="C72" s="975"/>
      <c r="D72" s="975"/>
      <c r="E72" s="975"/>
      <c r="F72" s="975"/>
      <c r="G72" s="975"/>
      <c r="H72" s="975"/>
      <c r="I72" s="975"/>
      <c r="J72" s="975"/>
      <c r="K72" s="975"/>
      <c r="L72" s="975"/>
      <c r="M72" s="975"/>
      <c r="N72" s="975"/>
      <c r="O72" s="975"/>
      <c r="P72" s="976"/>
      <c r="Q72" s="977">
        <v>860</v>
      </c>
      <c r="R72" s="971"/>
      <c r="S72" s="971"/>
      <c r="T72" s="971"/>
      <c r="U72" s="971"/>
      <c r="V72" s="971">
        <v>858</v>
      </c>
      <c r="W72" s="971"/>
      <c r="X72" s="971"/>
      <c r="Y72" s="971"/>
      <c r="Z72" s="971"/>
      <c r="AA72" s="971">
        <v>2</v>
      </c>
      <c r="AB72" s="971"/>
      <c r="AC72" s="971"/>
      <c r="AD72" s="971"/>
      <c r="AE72" s="971"/>
      <c r="AF72" s="971">
        <v>2</v>
      </c>
      <c r="AG72" s="971"/>
      <c r="AH72" s="971"/>
      <c r="AI72" s="971"/>
      <c r="AJ72" s="971"/>
      <c r="AK72" s="971">
        <v>2</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563</v>
      </c>
      <c r="C73" s="975"/>
      <c r="D73" s="975"/>
      <c r="E73" s="975"/>
      <c r="F73" s="975"/>
      <c r="G73" s="975"/>
      <c r="H73" s="975"/>
      <c r="I73" s="975"/>
      <c r="J73" s="975"/>
      <c r="K73" s="975"/>
      <c r="L73" s="975"/>
      <c r="M73" s="975"/>
      <c r="N73" s="975"/>
      <c r="O73" s="975"/>
      <c r="P73" s="976"/>
      <c r="Q73" s="977">
        <v>243</v>
      </c>
      <c r="R73" s="971"/>
      <c r="S73" s="971"/>
      <c r="T73" s="971"/>
      <c r="U73" s="971"/>
      <c r="V73" s="971">
        <v>238</v>
      </c>
      <c r="W73" s="971"/>
      <c r="X73" s="971"/>
      <c r="Y73" s="971"/>
      <c r="Z73" s="971"/>
      <c r="AA73" s="971">
        <v>5</v>
      </c>
      <c r="AB73" s="971"/>
      <c r="AC73" s="971"/>
      <c r="AD73" s="971"/>
      <c r="AE73" s="971"/>
      <c r="AF73" s="971">
        <v>5</v>
      </c>
      <c r="AG73" s="971"/>
      <c r="AH73" s="971"/>
      <c r="AI73" s="971"/>
      <c r="AJ73" s="971"/>
      <c r="AK73" s="971">
        <v>3</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587</v>
      </c>
      <c r="AG88" s="959"/>
      <c r="AH88" s="959"/>
      <c r="AI88" s="959"/>
      <c r="AJ88" s="959"/>
      <c r="AK88" s="963"/>
      <c r="AL88" s="963"/>
      <c r="AM88" s="963"/>
      <c r="AN88" s="963"/>
      <c r="AO88" s="963"/>
      <c r="AP88" s="959">
        <v>1694</v>
      </c>
      <c r="AQ88" s="959"/>
      <c r="AR88" s="959"/>
      <c r="AS88" s="959"/>
      <c r="AT88" s="959"/>
      <c r="AU88" s="959">
        <v>98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47</v>
      </c>
      <c r="CS102" s="953"/>
      <c r="CT102" s="953"/>
      <c r="CU102" s="953"/>
      <c r="CV102" s="954"/>
      <c r="CW102" s="952">
        <v>51</v>
      </c>
      <c r="CX102" s="953"/>
      <c r="CY102" s="953"/>
      <c r="CZ102" s="953"/>
      <c r="DA102" s="954"/>
      <c r="DB102" s="952">
        <v>49</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596874</v>
      </c>
      <c r="AB110" s="889"/>
      <c r="AC110" s="889"/>
      <c r="AD110" s="889"/>
      <c r="AE110" s="890"/>
      <c r="AF110" s="891">
        <v>650246</v>
      </c>
      <c r="AG110" s="889"/>
      <c r="AH110" s="889"/>
      <c r="AI110" s="889"/>
      <c r="AJ110" s="890"/>
      <c r="AK110" s="891">
        <v>686955</v>
      </c>
      <c r="AL110" s="889"/>
      <c r="AM110" s="889"/>
      <c r="AN110" s="889"/>
      <c r="AO110" s="890"/>
      <c r="AP110" s="892">
        <v>20.2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7315238</v>
      </c>
      <c r="BR110" s="842"/>
      <c r="BS110" s="842"/>
      <c r="BT110" s="842"/>
      <c r="BU110" s="842"/>
      <c r="BV110" s="842">
        <v>8256605</v>
      </c>
      <c r="BW110" s="842"/>
      <c r="BX110" s="842"/>
      <c r="BY110" s="842"/>
      <c r="BZ110" s="842"/>
      <c r="CA110" s="842">
        <v>8057878</v>
      </c>
      <c r="CB110" s="842"/>
      <c r="CC110" s="842"/>
      <c r="CD110" s="842"/>
      <c r="CE110" s="842"/>
      <c r="CF110" s="866">
        <v>237</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2135896</v>
      </c>
      <c r="BR112" s="817"/>
      <c r="BS112" s="817"/>
      <c r="BT112" s="817"/>
      <c r="BU112" s="817"/>
      <c r="BV112" s="817">
        <v>2459352</v>
      </c>
      <c r="BW112" s="817"/>
      <c r="BX112" s="817"/>
      <c r="BY112" s="817"/>
      <c r="BZ112" s="817"/>
      <c r="CA112" s="817">
        <v>2647054</v>
      </c>
      <c r="CB112" s="817"/>
      <c r="CC112" s="817"/>
      <c r="CD112" s="817"/>
      <c r="CE112" s="817"/>
      <c r="CF112" s="875">
        <v>77.900000000000006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197635</v>
      </c>
      <c r="AB113" s="919"/>
      <c r="AC113" s="919"/>
      <c r="AD113" s="919"/>
      <c r="AE113" s="920"/>
      <c r="AF113" s="921">
        <v>211100</v>
      </c>
      <c r="AG113" s="919"/>
      <c r="AH113" s="919"/>
      <c r="AI113" s="919"/>
      <c r="AJ113" s="920"/>
      <c r="AK113" s="921">
        <v>211741</v>
      </c>
      <c r="AL113" s="919"/>
      <c r="AM113" s="919"/>
      <c r="AN113" s="919"/>
      <c r="AO113" s="920"/>
      <c r="AP113" s="922">
        <v>6.2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32987</v>
      </c>
      <c r="BR113" s="817"/>
      <c r="BS113" s="817"/>
      <c r="BT113" s="817"/>
      <c r="BU113" s="817"/>
      <c r="BV113" s="817">
        <v>33645</v>
      </c>
      <c r="BW113" s="817"/>
      <c r="BX113" s="817"/>
      <c r="BY113" s="817"/>
      <c r="BZ113" s="817"/>
      <c r="CA113" s="817">
        <v>97925</v>
      </c>
      <c r="CB113" s="817"/>
      <c r="CC113" s="817"/>
      <c r="CD113" s="817"/>
      <c r="CE113" s="817"/>
      <c r="CF113" s="875">
        <v>2.9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9120</v>
      </c>
      <c r="AB114" s="780"/>
      <c r="AC114" s="780"/>
      <c r="AD114" s="780"/>
      <c r="AE114" s="781"/>
      <c r="AF114" s="782">
        <v>9116</v>
      </c>
      <c r="AG114" s="780"/>
      <c r="AH114" s="780"/>
      <c r="AI114" s="780"/>
      <c r="AJ114" s="781"/>
      <c r="AK114" s="782">
        <v>8498</v>
      </c>
      <c r="AL114" s="780"/>
      <c r="AM114" s="780"/>
      <c r="AN114" s="780"/>
      <c r="AO114" s="781"/>
      <c r="AP114" s="824">
        <v>0.2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619021</v>
      </c>
      <c r="BR114" s="817"/>
      <c r="BS114" s="817"/>
      <c r="BT114" s="817"/>
      <c r="BU114" s="817"/>
      <c r="BV114" s="817">
        <v>612391</v>
      </c>
      <c r="BW114" s="817"/>
      <c r="BX114" s="817"/>
      <c r="BY114" s="817"/>
      <c r="BZ114" s="817"/>
      <c r="CA114" s="817">
        <v>606967</v>
      </c>
      <c r="CB114" s="817"/>
      <c r="CC114" s="817"/>
      <c r="CD114" s="817"/>
      <c r="CE114" s="817"/>
      <c r="CF114" s="875">
        <v>17.899999999999999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803629</v>
      </c>
      <c r="AB117" s="903"/>
      <c r="AC117" s="903"/>
      <c r="AD117" s="903"/>
      <c r="AE117" s="904"/>
      <c r="AF117" s="905">
        <v>870462</v>
      </c>
      <c r="AG117" s="903"/>
      <c r="AH117" s="903"/>
      <c r="AI117" s="903"/>
      <c r="AJ117" s="904"/>
      <c r="AK117" s="905">
        <v>907194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10103142</v>
      </c>
      <c r="BR119" s="845"/>
      <c r="BS119" s="845"/>
      <c r="BT119" s="845"/>
      <c r="BU119" s="845"/>
      <c r="BV119" s="845">
        <v>11361993</v>
      </c>
      <c r="BW119" s="845"/>
      <c r="BX119" s="845"/>
      <c r="BY119" s="845"/>
      <c r="BZ119" s="845"/>
      <c r="CA119" s="845">
        <v>11409824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18237064</v>
      </c>
      <c r="BR120" s="842"/>
      <c r="BS120" s="842"/>
      <c r="BT120" s="842"/>
      <c r="BU120" s="842"/>
      <c r="BV120" s="842">
        <v>18523459</v>
      </c>
      <c r="BW120" s="842"/>
      <c r="BX120" s="842"/>
      <c r="BY120" s="842"/>
      <c r="BZ120" s="842"/>
      <c r="CA120" s="842">
        <v>18124554</v>
      </c>
      <c r="CB120" s="842"/>
      <c r="CC120" s="842"/>
      <c r="CD120" s="842"/>
      <c r="CE120" s="842"/>
      <c r="CF120" s="866">
        <v>533.20000000000005</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1941722</v>
      </c>
      <c r="DH120" s="842"/>
      <c r="DI120" s="842"/>
      <c r="DJ120" s="842"/>
      <c r="DK120" s="842"/>
      <c r="DL120" s="842">
        <v>2159436</v>
      </c>
      <c r="DM120" s="842"/>
      <c r="DN120" s="842"/>
      <c r="DO120" s="842"/>
      <c r="DP120" s="842"/>
      <c r="DQ120" s="842">
        <v>2070997</v>
      </c>
      <c r="DR120" s="842"/>
      <c r="DS120" s="842"/>
      <c r="DT120" s="842"/>
      <c r="DU120" s="842"/>
      <c r="DV120" s="843">
        <v>60.9</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1811106</v>
      </c>
      <c r="BR121" s="817"/>
      <c r="BS121" s="817"/>
      <c r="BT121" s="817"/>
      <c r="BU121" s="817"/>
      <c r="BV121" s="817">
        <v>1164485</v>
      </c>
      <c r="BW121" s="817"/>
      <c r="BX121" s="817"/>
      <c r="BY121" s="817"/>
      <c r="BZ121" s="817"/>
      <c r="CA121" s="817">
        <v>2405765</v>
      </c>
      <c r="CB121" s="817"/>
      <c r="CC121" s="817"/>
      <c r="CD121" s="817"/>
      <c r="CE121" s="817"/>
      <c r="CF121" s="875">
        <v>70.8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187904</v>
      </c>
      <c r="DH121" s="817"/>
      <c r="DI121" s="817"/>
      <c r="DJ121" s="817"/>
      <c r="DK121" s="817"/>
      <c r="DL121" s="817">
        <v>299916</v>
      </c>
      <c r="DM121" s="817"/>
      <c r="DN121" s="817"/>
      <c r="DO121" s="817"/>
      <c r="DP121" s="817"/>
      <c r="DQ121" s="817">
        <v>570019</v>
      </c>
      <c r="DR121" s="817"/>
      <c r="DS121" s="817"/>
      <c r="DT121" s="817"/>
      <c r="DU121" s="817"/>
      <c r="DV121" s="794">
        <v>16.8</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5358094</v>
      </c>
      <c r="BR122" s="845"/>
      <c r="BS122" s="845"/>
      <c r="BT122" s="845"/>
      <c r="BU122" s="845"/>
      <c r="BV122" s="845">
        <v>5009764</v>
      </c>
      <c r="BW122" s="845"/>
      <c r="BX122" s="845"/>
      <c r="BY122" s="845"/>
      <c r="BZ122" s="845"/>
      <c r="CA122" s="845">
        <v>5097022</v>
      </c>
      <c r="CB122" s="845"/>
      <c r="CC122" s="845"/>
      <c r="CD122" s="845"/>
      <c r="CE122" s="845"/>
      <c r="CF122" s="846">
        <v>149.9</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6270</v>
      </c>
      <c r="DH122" s="817"/>
      <c r="DI122" s="817"/>
      <c r="DJ122" s="817"/>
      <c r="DK122" s="817"/>
      <c r="DL122" s="817" t="s">
        <v>121</v>
      </c>
      <c r="DM122" s="817"/>
      <c r="DN122" s="817"/>
      <c r="DO122" s="817"/>
      <c r="DP122" s="817"/>
      <c r="DQ122" s="817">
        <v>6038</v>
      </c>
      <c r="DR122" s="817"/>
      <c r="DS122" s="817"/>
      <c r="DT122" s="817"/>
      <c r="DU122" s="817"/>
      <c r="DV122" s="794">
        <v>0.2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25406264</v>
      </c>
      <c r="BR123" s="833"/>
      <c r="BS123" s="833"/>
      <c r="BT123" s="833"/>
      <c r="BU123" s="833"/>
      <c r="BV123" s="833">
        <v>24697708</v>
      </c>
      <c r="BW123" s="833"/>
      <c r="BX123" s="833"/>
      <c r="BY123" s="833"/>
      <c r="BZ123" s="833"/>
      <c r="CA123" s="833">
        <v>25627341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208860</v>
      </c>
      <c r="AB128" s="801"/>
      <c r="AC128" s="801"/>
      <c r="AD128" s="801"/>
      <c r="AE128" s="802"/>
      <c r="AF128" s="803">
        <v>219330</v>
      </c>
      <c r="AG128" s="801"/>
      <c r="AH128" s="801"/>
      <c r="AI128" s="801"/>
      <c r="AJ128" s="802"/>
      <c r="AK128" s="803">
        <v>207929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3703794</v>
      </c>
      <c r="AB129" s="780"/>
      <c r="AC129" s="780"/>
      <c r="AD129" s="780"/>
      <c r="AE129" s="781"/>
      <c r="AF129" s="782">
        <v>3758742</v>
      </c>
      <c r="AG129" s="780"/>
      <c r="AH129" s="780"/>
      <c r="AI129" s="780"/>
      <c r="AJ129" s="781"/>
      <c r="AK129" s="782">
        <v>3909358</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420975</v>
      </c>
      <c r="AB130" s="780"/>
      <c r="AC130" s="780"/>
      <c r="AD130" s="780"/>
      <c r="AE130" s="781"/>
      <c r="AF130" s="782">
        <v>461538</v>
      </c>
      <c r="AG130" s="780"/>
      <c r="AH130" s="780"/>
      <c r="AI130" s="780"/>
      <c r="AJ130" s="781"/>
      <c r="AK130" s="782">
        <v>510014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3282819</v>
      </c>
      <c r="AB131" s="764"/>
      <c r="AC131" s="764"/>
      <c r="AD131" s="764"/>
      <c r="AE131" s="765"/>
      <c r="AF131" s="766">
        <v>3297204</v>
      </c>
      <c r="AG131" s="764"/>
      <c r="AH131" s="764"/>
      <c r="AI131" s="764"/>
      <c r="AJ131" s="765"/>
      <c r="AK131" s="766">
        <v>3399344</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5.2940475850000004</v>
      </c>
      <c r="AB132" s="745"/>
      <c r="AC132" s="745"/>
      <c r="AD132" s="745"/>
      <c r="AE132" s="746"/>
      <c r="AF132" s="747">
        <v>5.7501446679999999</v>
      </c>
      <c r="AG132" s="745"/>
      <c r="AH132" s="745"/>
      <c r="AI132" s="745"/>
      <c r="AJ132" s="746"/>
      <c r="AK132" s="747">
        <v>5.56728004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5.5</v>
      </c>
      <c r="AB133" s="724"/>
      <c r="AC133" s="724"/>
      <c r="AD133" s="724"/>
      <c r="AE133" s="725"/>
      <c r="AF133" s="723">
        <v>5.9</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BspS1bVaL4c5KNm0qvW0WEOxkMJFRr2zW9pmQPsA3y/8Y7ZK2yI6Agq3atksuEeW83dp2uv+QHAB3aVKhhcQ==" saltValue="C2Mze3E3sHbixVr17mD/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yuUAxLfn8ZRXvtn6zPGWxOzyN7EK1tMwMlqwP3GM0ADPcUwBYwSXZ7IDyUUIp57Bsnzrn1dA9of0ED3YMTjxQ==" saltValue="VS1T49ZbSho/GFQtXfsX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qVy65RcACNu00IjmE67aAuNy36QGQ/Jtl7ucv9hA6msQoqBE586+ixh886V033Xi9Ei6+cRsNxV2CAQEGDmqA==" saltValue="tD4iABMx4e1Jegex28SjR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1343762</v>
      </c>
      <c r="AP9" s="269">
        <v>231284</v>
      </c>
      <c r="AQ9" s="270">
        <v>154424</v>
      </c>
      <c r="AR9" s="271">
        <v>49.8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160993</v>
      </c>
      <c r="AP10" s="272">
        <v>27710</v>
      </c>
      <c r="AQ10" s="273">
        <v>18194</v>
      </c>
      <c r="AR10" s="274">
        <v>52.3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1030</v>
      </c>
      <c r="AP11" s="272">
        <v>177</v>
      </c>
      <c r="AQ11" s="273">
        <v>1285</v>
      </c>
      <c r="AR11" s="274">
        <v>-86.2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48815</v>
      </c>
      <c r="AP13" s="272">
        <v>8402</v>
      </c>
      <c r="AQ13" s="273">
        <v>5735</v>
      </c>
      <c r="AR13" s="274">
        <v>46.5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98539</v>
      </c>
      <c r="AP14" s="272">
        <v>16960</v>
      </c>
      <c r="AQ14" s="273">
        <v>2950</v>
      </c>
      <c r="AR14" s="274">
        <v>474.9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-114451</v>
      </c>
      <c r="AP15" s="272">
        <v>-19699</v>
      </c>
      <c r="AQ15" s="273">
        <v>-9110</v>
      </c>
      <c r="AR15" s="274">
        <v>116.2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1538688</v>
      </c>
      <c r="AP16" s="272">
        <v>264834</v>
      </c>
      <c r="AQ16" s="273">
        <v>173477</v>
      </c>
      <c r="AR16" s="274">
        <v>52.7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24.61</v>
      </c>
      <c r="AP21" s="286">
        <v>14.28</v>
      </c>
      <c r="AQ21" s="287">
        <v>10.33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94.7</v>
      </c>
      <c r="AP22" s="291">
        <v>96</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686955</v>
      </c>
      <c r="AP32" s="300">
        <v>118237</v>
      </c>
      <c r="AQ32" s="301">
        <v>83140</v>
      </c>
      <c r="AR32" s="302">
        <v>42.2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211741</v>
      </c>
      <c r="AP35" s="300">
        <v>36444</v>
      </c>
      <c r="AQ35" s="301">
        <v>26106</v>
      </c>
      <c r="AR35" s="302">
        <v>39.6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8498</v>
      </c>
      <c r="AP36" s="300">
        <v>1463</v>
      </c>
      <c r="AQ36" s="301">
        <v>4689</v>
      </c>
      <c r="AR36" s="302">
        <v>-68.8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554</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7</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-207929</v>
      </c>
      <c r="AP39" s="300">
        <v>-35788</v>
      </c>
      <c r="AQ39" s="301">
        <v>-2038</v>
      </c>
      <c r="AR39" s="302">
        <v>1656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-510014</v>
      </c>
      <c r="AP40" s="300">
        <v>-87782</v>
      </c>
      <c r="AQ40" s="301">
        <v>-74354</v>
      </c>
      <c r="AR40" s="302">
        <v>18.100000000000001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189251</v>
      </c>
      <c r="AP41" s="300">
        <v>32573</v>
      </c>
      <c r="AQ41" s="301">
        <v>38106</v>
      </c>
      <c r="AR41" s="302">
        <v>-14.5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19246382</v>
      </c>
      <c r="AN51" s="322">
        <v>3088315</v>
      </c>
      <c r="AO51" s="323">
        <v>28.5</v>
      </c>
      <c r="AP51" s="324">
        <v>126525</v>
      </c>
      <c r="AQ51" s="325">
        <v>0.2</v>
      </c>
      <c r="AR51" s="326">
        <v>28.3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2129501</v>
      </c>
      <c r="AN52" s="330">
        <v>341704</v>
      </c>
      <c r="AO52" s="331">
        <v>-7.9</v>
      </c>
      <c r="AP52" s="332">
        <v>67052</v>
      </c>
      <c r="AQ52" s="333">
        <v>18.100000000000001</v>
      </c>
      <c r="AR52" s="334">
        <v>-26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4432146</v>
      </c>
      <c r="AN53" s="322">
        <v>726820</v>
      </c>
      <c r="AO53" s="323">
        <v>-76.5</v>
      </c>
      <c r="AP53" s="324">
        <v>122054</v>
      </c>
      <c r="AQ53" s="325">
        <v>-3.5</v>
      </c>
      <c r="AR53" s="326">
        <v>-73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662513</v>
      </c>
      <c r="AN54" s="330">
        <v>108644</v>
      </c>
      <c r="AO54" s="331">
        <v>-68.2</v>
      </c>
      <c r="AP54" s="332">
        <v>68298</v>
      </c>
      <c r="AQ54" s="333">
        <v>1.9</v>
      </c>
      <c r="AR54" s="334">
        <v>-70.099999999999994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5233035</v>
      </c>
      <c r="AN55" s="322">
        <v>874797</v>
      </c>
      <c r="AO55" s="323">
        <v>20.399999999999999</v>
      </c>
      <c r="AP55" s="324">
        <v>111644</v>
      </c>
      <c r="AQ55" s="325">
        <v>-8.5</v>
      </c>
      <c r="AR55" s="326">
        <v>28.9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1598142</v>
      </c>
      <c r="AN56" s="330">
        <v>267158</v>
      </c>
      <c r="AO56" s="331">
        <v>145.9</v>
      </c>
      <c r="AP56" s="332">
        <v>66606</v>
      </c>
      <c r="AQ56" s="333">
        <v>-2.5</v>
      </c>
      <c r="AR56" s="334">
        <v>148.4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5650395</v>
      </c>
      <c r="AN57" s="322">
        <v>954781</v>
      </c>
      <c r="AO57" s="323">
        <v>9.1</v>
      </c>
      <c r="AP57" s="324">
        <v>127917</v>
      </c>
      <c r="AQ57" s="325">
        <v>14.6</v>
      </c>
      <c r="AR57" s="326">
        <v>-5.5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1154867</v>
      </c>
      <c r="AN58" s="330">
        <v>195145</v>
      </c>
      <c r="AO58" s="331">
        <v>-27</v>
      </c>
      <c r="AP58" s="332">
        <v>69746</v>
      </c>
      <c r="AQ58" s="333">
        <v>4.7</v>
      </c>
      <c r="AR58" s="334">
        <v>-31.7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4120755</v>
      </c>
      <c r="AN59" s="322">
        <v>709252</v>
      </c>
      <c r="AO59" s="323">
        <v>-25.7</v>
      </c>
      <c r="AP59" s="324">
        <v>135931</v>
      </c>
      <c r="AQ59" s="325">
        <v>6.3</v>
      </c>
      <c r="AR59" s="326">
        <v>-32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1317648</v>
      </c>
      <c r="AN60" s="330">
        <v>226790</v>
      </c>
      <c r="AO60" s="331">
        <v>16.2</v>
      </c>
      <c r="AP60" s="332">
        <v>75320</v>
      </c>
      <c r="AQ60" s="333">
        <v>8</v>
      </c>
      <c r="AR60" s="334">
        <v>8.1999999999999993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7736543</v>
      </c>
      <c r="AN61" s="337">
        <v>1270793</v>
      </c>
      <c r="AO61" s="338">
        <v>-8.8000000000000007</v>
      </c>
      <c r="AP61" s="339">
        <v>124814</v>
      </c>
      <c r="AQ61" s="340">
        <v>1.8</v>
      </c>
      <c r="AR61" s="326">
        <v>-10.6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1372534</v>
      </c>
      <c r="AN62" s="330">
        <v>227888</v>
      </c>
      <c r="AO62" s="331">
        <v>11.8</v>
      </c>
      <c r="AP62" s="332">
        <v>69404</v>
      </c>
      <c r="AQ62" s="333">
        <v>6</v>
      </c>
      <c r="AR62" s="334">
        <v>5.8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9H/hPa5CZL86b7XWAgIdBjycjrp2SWtX6GIQS6HLp/2nZvDm0YOzM/GGWSF6L68kgXG8uFJBVBHvIhoHjKqbXQ==" saltValue="RDe8XwLYGKD9dlaOkcAt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kkXXxG4oLZlqr3zNdw6UQqCjx1Z8DPJft9iDCvQrkZYgRk0RqQpL4L6pTeoIC6M/qrNIG3SP6BYFjtbo8wi2Q==" saltValue="D3oqCkUA6oIxIeLhvuAMg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513shlk6CAK1W/XJuvrhedgBuRxCVi9RkUgZv5og8vIHAcfMppJsa9FQNCxnOSX0l41HDup1kTeJ3rxqGjkgeQ==" saltValue="ytNF7w0/POMnMURdSDt4/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364.38</v>
      </c>
      <c r="G47" s="12">
        <v>333.88</v>
      </c>
      <c r="H47" s="12">
        <v>327.14</v>
      </c>
      <c r="I47" s="12">
        <v>309.60000000000002</v>
      </c>
      <c r="J47" s="13">
        <v>273.98</v>
      </c>
    </row>
    <row r="48" spans="2:10" ht="57.75" customHeight="1" x14ac:dyDescent="0.2">
      <c r="B48" s="14"/>
      <c r="C48" s="1141" t="s">
        <v>4</v>
      </c>
      <c r="D48" s="1141"/>
      <c r="E48" s="1142"/>
      <c r="F48" s="15">
        <v>5.22</v>
      </c>
      <c r="G48" s="16">
        <v>4.1399999999999997</v>
      </c>
      <c r="H48" s="16">
        <v>4.07</v>
      </c>
      <c r="I48" s="16">
        <v>3.61</v>
      </c>
      <c r="J48" s="17">
        <v>15.1</v>
      </c>
    </row>
    <row r="49" spans="2:10" ht="57.75" customHeight="1" thickBot="1" x14ac:dyDescent="0.25">
      <c r="B49" s="18"/>
      <c r="C49" s="1143" t="s">
        <v>5</v>
      </c>
      <c r="D49" s="1143"/>
      <c r="E49" s="1144"/>
      <c r="F49" s="19" t="s">
        <v>531</v>
      </c>
      <c r="G49" s="20" t="s">
        <v>532</v>
      </c>
      <c r="H49" s="20" t="s">
        <v>533</v>
      </c>
      <c r="I49" s="20" t="s">
        <v>534</v>
      </c>
      <c r="J49" s="21" t="s">
        <v>535</v>
      </c>
    </row>
    <row r="50" spans="2:10" ht="13.2" x14ac:dyDescent="0.2"/>
  </sheetData>
  <sheetProtection algorithmName="SHA-512" hashValue="Yb/6cs5C2cf5pjutUEaTqKrj0mkrx+PIgLWtyUYTeMedbHLoSVAw63QGjJ1f9Dnjhi3RJYxCCryqqtQoNcQeww==" saltValue="FBwbt1ku7n+5djBgVNlM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soumu16</cp:lastModifiedBy>
  <cp:lastPrinted>2026-03-16T01:51:36Z</cp:lastPrinted>
  <dcterms:created xsi:type="dcterms:W3CDTF">2026-02-26T09:23:33Z</dcterms:created>
  <dcterms:modified xsi:type="dcterms:W3CDTF">2026-03-16T01:52:36Z</dcterms:modified>
  <cp:category/>
</cp:coreProperties>
</file>