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36" i="9"/>
  <c r="CO35" i="9"/>
  <c r="BW35" i="9"/>
  <c r="AM35" i="9"/>
  <c r="CO34" i="9"/>
  <c r="BW34" i="9"/>
  <c r="C34" i="9"/>
  <c r="C35" i="9" s="1"/>
  <c r="AM34" i="9" l="1"/>
  <c r="BE34" i="9" s="1"/>
  <c r="BE35" i="9" s="1"/>
  <c r="BE36" i="9" s="1"/>
  <c r="BE37" i="9" s="1"/>
  <c r="BE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<sst xmlns="http://schemas.openxmlformats.org/spreadsheetml/2006/main" count="1047" uniqueCount="555">
  <si>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</si>
  <si>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</si>
  <si>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</si>
  <si>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</si>
  <si>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</si>
  <si>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</si>
  <si>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</si>
  <si>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</si>
  <si>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</si>
  <si>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</si>
  <si>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</si>
  <si>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</si>
  <si>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</si>
  <si>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</si>
  <si>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</si>
  <si>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</si>
  <si>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</si>
  <si>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</si>
  <si>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</si>
  <si>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</si>
  <si>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</si>
  <si>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</si>
  <si>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</si>
  <si>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</si>
  <si>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</si>
  <si>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</si>
  <si>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</si>
  <si>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</si>
  <si>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</si>
  <si>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</si>
  <si>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</si>
  <si>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</si>
  <si>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</si>
  <si>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</si>
  <si>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</si>
  <si>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</si>
  <si>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</si>
  <si>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</si>
  <si>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</si>
  <si>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</si>
  <si>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</si>
  <si>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</si>
  <si>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</si>
  <si>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</si>
  <si>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</si>
  <si>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</si>
  <si>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</si>
  <si>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</si>
  <si>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</si>
  <si>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</si>
  <si>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</si>
  <si>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</si>
  <si>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</si>
  <si>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</si>
  <si>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</si>
  <si>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</si>
  <si>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</si>
  <si>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</si>
  <si>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</si>
  <si>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</si>
  <si>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</si>
  <si>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</si>
  <si>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</si>
  <si>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</si>
  <si>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</si>
  <si>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</si>
  <si>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</si>
  <si>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</si>
  <si>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</si>
  <si>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</si>
  <si>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</si>
  <si>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</si>
  <si>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</si>
  <si>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</si>
  <si>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</si>
  <si>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</si>
  <si>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</si>
  <si>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</si>
  <si>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</si>
  <si>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</si>
  <si>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</si>
  <si>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</si>
  <si>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</si>
  <si>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</si>
  <si>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</si>
  <si>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</si>
  <si>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</si>
  <si>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</si>
  <si>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</si>
  <si>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</si>
  <si>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</si>
  <si>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</si>
  <si>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</si>
  <si>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</si>
  <si>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</si>
  <si>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</si>
  <si>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</si>
  <si>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</si>
  <si>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</si>
  <si>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</si>
  <si>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</si>
  <si>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</si>
  <si>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</si>
  <si>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</si>
  <si>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</si>
  <si>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</si>
  <si>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</si>
  <si>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</si>
  <si>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</si>
  <si>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</si>
  <si>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</si>
  <si>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</si>
  <si>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</si>
  <si>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</si>
  <si>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</si>
  <si>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</si>
  <si>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</si>
  <si>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</si>
  <si>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</si>
  <si>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</si>
  <si>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</si>
  <si>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</si>
  <si>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</si>
  <si>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</si>
  <si>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</si>
  <si>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</si>
  <si>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</si>
  <si>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</si>
  <si>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</si>
  <si>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</si>
  <si>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</si>
  <si>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</si>
  <si>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</si>
  <si>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</si>
  <si>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</si>
  <si>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-5.2</t>
    <phoneticPr fontId="5"/>
  </si>
  <si>
    <t>基準財政需要額</t>
    <phoneticPr fontId="18"/>
  </si>
  <si>
    <t>うち日本人(％)</t>
    <phoneticPr fontId="5"/>
  </si>
  <si>
    <t>-5.4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</si>
  <si>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</si>
  <si>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</si>
  <si>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</si>
  <si>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</si>
  <si>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</si>
  <si>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</si>
  <si>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</si>
  <si>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</si>
  <si>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</si>
  <si>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</si>
  <si>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</si>
  <si>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</si>
  <si>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</si>
  <si>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</si>
  <si>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</si>
  <si>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</si>
  <si>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</si>
  <si>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</si>
  <si>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</si>
  <si>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</si>
  <si>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</si>
  <si>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</si>
  <si>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</si>
  <si>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</si>
  <si>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</si>
  <si>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</si>
  <si>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</si>
  <si>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</si>
  <si>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</si>
  <si>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</si>
  <si>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</si>
  <si>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</si>
  <si>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</si>
  <si>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</si>
  <si>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</si>
  <si>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</si>
  <si>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</si>
  <si>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</si>
  <si>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</si>
  <si>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</si>
  <si>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</si>
  <si>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</si>
  <si>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</si>
  <si>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</si>
  <si>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</si>
  <si>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</si>
  <si>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</si>
  <si>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</si>
  <si>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</si>
  <si>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</si>
  <si>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</si>
  <si>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</si>
  <si>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</si>
  <si>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</si>
  <si>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</si>
  <si>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</si>
  <si>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</si>
  <si>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</si>
  <si>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宮城県女川町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</si>
  <si>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</si>
  <si>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</si>
  <si>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</si>
  <si>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</si>
  <si>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</si>
  <si>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</si>
  <si>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</si>
  <si>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</si>
  <si>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</si>
  <si>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</si>
  <si>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</si>
  <si>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</si>
  <si>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</si>
  <si>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</si>
  <si>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</si>
  <si>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</si>
  <si>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</si>
  <si>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</si>
  <si>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</si>
  <si>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</si>
  <si>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</si>
  <si>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</si>
  <si>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</si>
  <si>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</si>
  <si>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</si>
  <si>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</si>
  <si>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</si>
  <si>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</si>
  <si>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</si>
  <si>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</si>
  <si>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</si>
  <si>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</si>
  <si>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</si>
  <si>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</si>
  <si>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</si>
  <si>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</si>
  <si>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</si>
  <si>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</si>
  <si>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</si>
  <si>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</si>
  <si>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</si>
  <si>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</si>
  <si>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</si>
  <si>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</si>
  <si>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</si>
  <si>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</si>
  <si>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</si>
  <si>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</si>
  <si>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</si>
  <si>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</si>
  <si>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</si>
  <si>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</si>
  <si>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</si>
  <si>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</si>
  <si>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</si>
  <si>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</si>
  <si>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</si>
  <si>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</si>
  <si>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</si>
  <si>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</si>
  <si>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</si>
  <si>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</si>
  <si>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</si>
  <si>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</si>
  <si>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</si>
  <si>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</si>
  <si>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</si>
  <si>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</si>
  <si>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</si>
  <si>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</si>
  <si>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</si>
  <si>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</si>
  <si>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</si>
  <si>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</si>
  <si>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</si>
  <si>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</si>
  <si>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</si>
  <si>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</si>
  <si>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</si>
  <si>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</si>
  <si>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</si>
  <si>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</si>
  <si>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</si>
  <si>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</si>
  <si>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</si>
  <si>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</si>
  <si>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</si>
  <si>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</si>
  <si>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</si>
  <si>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</si>
  <si>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</si>
  <si>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</si>
  <si>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</si>
  <si>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</si>
  <si>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</si>
  <si>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</si>
  <si>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</si>
  <si>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</si>
  <si>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</si>
  <si>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</si>
  <si>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</si>
  <si>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</si>
  <si>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</si>
  <si>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</si>
  <si>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</si>
  <si>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</si>
  <si>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</si>
  <si>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</si>
  <si>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</si>
  <si>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</si>
  <si>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</si>
  <si>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</si>
  <si>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</si>
  <si>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</si>
  <si>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</si>
  <si>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</si>
  <si>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</si>
  <si>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</si>
  <si>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</si>
  <si>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</si>
  <si>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</si>
  <si>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</si>
  <si>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</si>
  <si>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</si>
  <si>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</si>
  <si>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</si>
  <si>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</si>
  <si>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</si>
  <si>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</si>
  <si>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</si>
  <si>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</si>
  <si>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</si>
  <si>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</si>
  <si>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</si>
  <si>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</si>
  <si>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</si>
  <si>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</si>
  <si>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</si>
  <si>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</si>
  <si>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</si>
  <si>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</si>
  <si>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</si>
  <si>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</si>
  <si>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</si>
  <si>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</si>
  <si>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</si>
  <si>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</si>
  <si>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</si>
  <si>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</si>
  <si>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宮城県女川町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</si>
  <si>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</si>
  <si>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</si>
  <si>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</si>
  <si>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</si>
  <si>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</si>
  <si>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</si>
  <si>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</si>
  <si>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</si>
  <si>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</si>
  <si>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</si>
  <si>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</si>
  <si>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</si>
  <si>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</si>
  <si>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</si>
  <si>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</si>
  <si>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</si>
  <si>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</si>
  <si>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</si>
  <si>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</si>
  <si>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</si>
  <si>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</si>
  <si>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</si>
  <si>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</si>
  <si>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</si>
  <si>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</si>
  <si>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</si>
  <si>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</si>
  <si>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</si>
  <si>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</si>
  <si>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</si>
  <si>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</si>
  <si>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</si>
  <si>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</si>
  <si>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</si>
  <si>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</si>
  <si>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</si>
  <si>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</si>
  <si>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</si>
  <si>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</si>
  <si>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地方卸売市場特別会計</t>
    <phoneticPr fontId="5"/>
  </si>
  <si>
    <t>法非適用企業</t>
    <phoneticPr fontId="5"/>
  </si>
  <si>
    <t>下水道事業特別会計</t>
    <phoneticPr fontId="5"/>
  </si>
  <si>
    <t>漁業集落排水事業特別会計</t>
    <phoneticPr fontId="5"/>
  </si>
  <si>
    <t>簡易水道特別会計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</si>
  <si>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</si>
  <si>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</si>
  <si>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</si>
  <si>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</si>
  <si>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</si>
  <si>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</si>
  <si>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</si>
  <si>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</si>
  <si>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</si>
  <si>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</si>
  <si>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</si>
  <si>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</si>
  <si>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</si>
  <si>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</si>
  <si>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</si>
  <si>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</si>
  <si>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</si>
  <si>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</si>
  <si>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</si>
  <si>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</si>
  <si>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</si>
  <si>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</si>
  <si>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</si>
  <si>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</si>
  <si>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</si>
  <si>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</si>
  <si>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</si>
  <si>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</si>
  <si>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</si>
  <si>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</si>
  <si>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</si>
  <si>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</si>
  <si>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</si>
  <si>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</si>
  <si>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</si>
  <si>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</si>
  <si>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</si>
  <si>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</si>
  <si>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</si>
  <si>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</si>
  <si>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</si>
  <si>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</si>
  <si>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</si>
  <si>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</si>
  <si>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</si>
  <si>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</si>
  <si>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</si>
  <si>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</si>
  <si>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</si>
  <si>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</si>
  <si>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</si>
  <si>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</si>
  <si>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</si>
  <si>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</si>
  <si>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</si>
  <si>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</si>
  <si>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</si>
  <si>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漁業集落排水事業特別会計</t>
    <phoneticPr fontId="5"/>
  </si>
  <si>
    <t>(Ｆ)</t>
    <phoneticPr fontId="5"/>
  </si>
  <si>
    <t>地方卸売市場特別会計</t>
    <phoneticPr fontId="5"/>
  </si>
  <si>
    <t>-</t>
    <phoneticPr fontId="5"/>
  </si>
  <si>
    <t>将来負担比率（(Ｅ)－(Ｆ)）／（(Ｃ)－(Ｄ)）×１００</t>
    <rPh sb="0" eb="2">
      <t>ショウライ</t>
    </rPh>
    <rPh sb="2" eb="4">
      <t>フタン</t>
    </rPh>
    <rPh sb="4" eb="6">
      <t>ヒリツ</t>
    </rPh>
    <phoneticPr fontId="5"/>
  </si>
  <si>
    <t>簡易水道特別会計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</si>
  <si>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</si>
  <si>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</si>
  <si>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</si>
  <si>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</si>
  <si>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</si>
  <si>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</si>
  <si>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</si>
  <si>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</si>
  <si>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</si>
  <si>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</si>
  <si>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</si>
  <si>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</si>
  <si>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</si>
  <si>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</si>
  <si>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</si>
  <si>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</si>
  <si>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</si>
  <si>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</si>
  <si>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</si>
  <si>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</si>
  <si>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</si>
  <si>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</si>
  <si>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</si>
  <si>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</si>
  <si>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</si>
  <si>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</si>
  <si>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</si>
  <si>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</si>
  <si>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</si>
  <si>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</si>
  <si>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</si>
  <si>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</si>
  <si>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</si>
  <si>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</si>
  <si>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</si>
  <si>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</si>
  <si>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</si>
  <si>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</si>
  <si>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</si>
  <si>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</si>
  <si>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</si>
  <si>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</si>
  <si>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</si>
  <si>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</si>
  <si>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</si>
  <si>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</si>
  <si>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</si>
  <si>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</si>
  <si>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</si>
  <si>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</si>
  <si>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</si>
  <si>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</si>
  <si>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</si>
  <si>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</si>
  <si>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</si>
  <si>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</si>
  <si>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</si>
  <si>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</si>
  <si>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</si>
  <si>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</si>
  <si>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</si>
  <si>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</si>
  <si>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</si>
  <si>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</si>
  <si>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</si>
  <si>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</si>
  <si>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</si>
  <si>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</si>
  <si>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</si>
  <si>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</si>
  <si>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</si>
  <si>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</si>
  <si>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</si>
  <si>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</si>
  <si>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</si>
  <si>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</si>
  <si>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</si>
  <si>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</si>
  <si>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</si>
  <si>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</si>
  <si>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51.96</t>
  </si>
  <si>
    <t>一般会計</t>
  </si>
  <si>
    <t>水道事業会計</t>
  </si>
  <si>
    <t>介護保険特別会計</t>
  </si>
  <si>
    <t>後期高齢者医療特別会計</t>
  </si>
  <si>
    <t>国民健康保険特別会計</t>
  </si>
  <si>
    <t>土地区画整理事業特別会計（普通会計）</t>
  </si>
  <si>
    <t>地方卸売市場特別会計</t>
  </si>
  <si>
    <t>下水道事業特別会計</t>
  </si>
  <si>
    <t>その他会計（赤字）</t>
  </si>
  <si>
    <t>その他会計（黒字）</t>
  </si>
  <si>
    <t>-</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</si>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</sst>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69759</c:v>
                </c:pt>
                <c:pt idx="1">
                  <c:v>321667</c:v>
                </c:pt>
                <c:pt idx="2">
                  <c:v>1363893</c:v>
                </c:pt>
                <c:pt idx="3">
                  <c:v>1915332</c:v>
                </c:pt>
                <c:pt idx="4">
                  <c:v>2674913</c:v>
                </c:pt>
              </c:numCache>
            </c:numRef>
          </c:val>
          <c:smooth val="0"/>
        </c:ser>
        <c:dLbls>
          <c:showLegendKey val="0"/>
          <c:showVal val="0"/>
          <c:showCatName val="0"/>
          <c:showSerName val="0"/>
          <c:showPercent val="0"/>
          <c:showBubbleSize val="0"/>
        </c:dLbls>
        <c:marker val="1"/>
        <c:smooth val="0"/>
        <c:axId val="112672128"/>
        <c:axId val="112698880"/>
      </c:lineChart>
      <c:catAx>
        <c:axId val="112672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98880"/>
        <c:crosses val="autoZero"/>
        <c:auto val="1"/>
        <c:lblAlgn val="ctr"/>
        <c:lblOffset val="100"/>
        <c:tickLblSkip val="1"/>
        <c:tickMarkSkip val="1"/>
        <c:noMultiLvlLbl val="0"/>
      </c:catAx>
      <c:valAx>
        <c:axId val="112698880"/>
        <c:scaling>
          <c:orientation val="minMax"/>
          <c:max val="3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72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3.62</c:v>
                </c:pt>
                <c:pt idx="1">
                  <c:v>34.29</c:v>
                </c:pt>
                <c:pt idx="2">
                  <c:v>2.6</c:v>
                </c:pt>
                <c:pt idx="3">
                  <c:v>16.149999999999999</c:v>
                </c:pt>
                <c:pt idx="4">
                  <c:v>31.37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224.75</c:v>
                </c:pt>
                <c:pt idx="1">
                  <c:v>229.12</c:v>
                </c:pt>
                <c:pt idx="2">
                  <c:v>274.08999999999997</c:v>
                </c:pt>
                <c:pt idx="3">
                  <c:v>317.25</c:v>
                </c:pt>
                <c:pt idx="4">
                  <c:v>335.85</c:v>
                </c:pt>
              </c:numCache>
            </c:numRef>
          </c:val>
        </c:ser>
        <c:dLbls>
          <c:showLegendKey val="0"/>
          <c:showVal val="0"/>
          <c:showCatName val="0"/>
          <c:showSerName val="0"/>
          <c:showPercent val="0"/>
          <c:showBubbleSize val="0"/>
        </c:dLbls>
        <c:gapWidth val="250"/>
        <c:overlap val="100"/>
        <c:axId val="68571520"/>
        <c:axId val="6857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7.18</c:v>
                </c:pt>
                <c:pt idx="1">
                  <c:v>20.100000000000001</c:v>
                </c:pt>
                <c:pt idx="2">
                  <c:v>-51.96</c:v>
                </c:pt>
                <c:pt idx="3">
                  <c:v>40.74</c:v>
                </c:pt>
                <c:pt idx="4">
                  <c:v>18.39</c:v>
                </c:pt>
              </c:numCache>
            </c:numRef>
          </c:val>
          <c:smooth val="0"/>
        </c:ser>
        <c:dLbls>
          <c:showLegendKey val="0"/>
          <c:showVal val="0"/>
          <c:showCatName val="0"/>
          <c:showSerName val="0"/>
          <c:showPercent val="0"/>
          <c:showBubbleSize val="0"/>
        </c:dLbls>
        <c:marker val="1"/>
        <c:smooth val="0"/>
        <c:axId val="68571520"/>
        <c:axId val="68573440"/>
      </c:lineChart>
      <c:catAx>
        <c:axId val="6857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573440"/>
        <c:crosses val="autoZero"/>
        <c:auto val="1"/>
        <c:lblAlgn val="ctr"/>
        <c:lblOffset val="100"/>
        <c:tickLblSkip val="1"/>
        <c:tickMarkSkip val="1"/>
        <c:noMultiLvlLbl val="0"/>
      </c:catAx>
      <c:valAx>
        <c:axId val="6857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57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2.42</c:v>
                </c:pt>
                <c:pt idx="2">
                  <c:v>#N/A</c:v>
                </c:pt>
                <c:pt idx="3">
                  <c:v>1.68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土地区画整理事業特別会計（普通会計）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1.78</c:v>
                </c:pt>
                <c:pt idx="4">
                  <c:v>#N/A</c:v>
                </c:pt>
                <c:pt idx="5">
                  <c:v>1.21</c:v>
                </c:pt>
                <c:pt idx="6">
                  <c:v>#N/A</c:v>
                </c:pt>
                <c:pt idx="7">
                  <c:v>0.28000000000000003</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c:v>
                </c:pt>
                <c:pt idx="4">
                  <c:v>#N/A</c:v>
                </c:pt>
                <c:pt idx="5">
                  <c:v>0.01</c:v>
                </c:pt>
                <c:pt idx="6">
                  <c:v>#N/A</c:v>
                </c:pt>
                <c:pt idx="7">
                  <c:v>0.01</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0.35</c:v>
                </c:pt>
                <c:pt idx="2">
                  <c:v>#N/A</c:v>
                </c:pt>
                <c:pt idx="3">
                  <c:v>1.27</c:v>
                </c:pt>
                <c:pt idx="4">
                  <c:v>#N/A</c:v>
                </c:pt>
                <c:pt idx="5">
                  <c:v>0.89</c:v>
                </c:pt>
                <c:pt idx="6">
                  <c:v>#N/A</c:v>
                </c:pt>
                <c:pt idx="7">
                  <c:v>0.48</c:v>
                </c:pt>
                <c:pt idx="8">
                  <c:v>#N/A</c:v>
                </c:pt>
                <c:pt idx="9">
                  <c:v>0.52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4.9000000000000004</c:v>
                </c:pt>
                <c:pt idx="2">
                  <c:v>#N/A</c:v>
                </c:pt>
                <c:pt idx="3">
                  <c:v>5.14</c:v>
                </c:pt>
                <c:pt idx="4">
                  <c:v>#N/A</c:v>
                </c:pt>
                <c:pt idx="5">
                  <c:v>5.15</c:v>
                </c:pt>
                <c:pt idx="6">
                  <c:v>#N/A</c:v>
                </c:pt>
                <c:pt idx="7">
                  <c:v>5.16</c:v>
                </c:pt>
                <c:pt idx="8">
                  <c:v>#N/A</c:v>
                </c:pt>
                <c:pt idx="9">
                  <c:v>5.23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3.62</c:v>
                </c:pt>
                <c:pt idx="2">
                  <c:v>#N/A</c:v>
                </c:pt>
                <c:pt idx="3">
                  <c:v>34.29</c:v>
                </c:pt>
                <c:pt idx="4">
                  <c:v>#N/A</c:v>
                </c:pt>
                <c:pt idx="5">
                  <c:v>2.59</c:v>
                </c:pt>
                <c:pt idx="6">
                  <c:v>#N/A</c:v>
                </c:pt>
                <c:pt idx="7">
                  <c:v>16.149999999999999</c:v>
                </c:pt>
                <c:pt idx="8">
                  <c:v>#N/A</c:v>
                </c:pt>
                <c:pt idx="9">
                  <c:v>31.36</c:v>
                </c:pt>
              </c:numCache>
            </c:numRef>
          </c:val>
        </c:ser>
        <c:dLbls>
          <c:showLegendKey val="0"/>
          <c:showVal val="0"/>
          <c:showCatName val="0"/>
          <c:showSerName val="0"/>
          <c:showPercent val="0"/>
          <c:showBubbleSize val="0"/>
        </c:dLbls>
        <c:gapWidth val="150"/>
        <c:overlap val="100"/>
        <c:axId val="119433856"/>
        <c:axId val="119447936"/>
      </c:barChart>
      <c:catAx>
        <c:axId val="1194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47936"/>
        <c:crosses val="autoZero"/>
        <c:auto val="1"/>
        <c:lblAlgn val="ctr"/>
        <c:lblOffset val="100"/>
        <c:tickLblSkip val="1"/>
        <c:tickMarkSkip val="1"/>
        <c:noMultiLvlLbl val="0"/>
      </c:catAx>
      <c:valAx>
        <c:axId val="11944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3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396</c:v>
                </c:pt>
                <c:pt idx="5">
                  <c:v>369</c:v>
                </c:pt>
                <c:pt idx="8">
                  <c:v>378</c:v>
                </c:pt>
                <c:pt idx="11">
                  <c:v>385</c:v>
                </c:pt>
                <c:pt idx="14">
                  <c:v>432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c:v>
                </c:pt>
                <c:pt idx="3">
                  <c:v>0</c:v>
                </c:pt>
                <c:pt idx="6">
                  <c:v>0</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28</c:v>
                </c:pt>
                <c:pt idx="6">
                  <c:v>28</c:v>
                </c:pt>
                <c:pt idx="9">
                  <c:v>27</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214</c:v>
                </c:pt>
                <c:pt idx="3">
                  <c:v>234</c:v>
                </c:pt>
                <c:pt idx="6">
                  <c:v>225</c:v>
                </c:pt>
                <c:pt idx="9">
                  <c:v>212</c:v>
                </c:pt>
                <c:pt idx="12">
                  <c:v>211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294</c:v>
                </c:pt>
                <c:pt idx="3">
                  <c:v>322</c:v>
                </c:pt>
                <c:pt idx="6">
                  <c:v>342</c:v>
                </c:pt>
                <c:pt idx="9">
                  <c:v>354</c:v>
                </c:pt>
                <c:pt idx="12">
                  <c:v>337</c:v>
                </c:pt>
              </c:numCache>
            </c:numRef>
          </c:val>
        </c:ser>
        <c:dLbls>
          <c:showLegendKey val="0"/>
          <c:showVal val="0"/>
          <c:showCatName val="0"/>
          <c:showSerName val="0"/>
          <c:showPercent val="0"/>
          <c:showBubbleSize val="0"/>
        </c:dLbls>
        <c:gapWidth val="100"/>
        <c:overlap val="100"/>
        <c:axId val="120334208"/>
        <c:axId val="12035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157</c:v>
                </c:pt>
                <c:pt idx="2">
                  <c:v>#N/A</c:v>
                </c:pt>
                <c:pt idx="3">
                  <c:v>#N/A</c:v>
                </c:pt>
                <c:pt idx="4">
                  <c:v>215</c:v>
                </c:pt>
                <c:pt idx="5">
                  <c:v>#N/A</c:v>
                </c:pt>
                <c:pt idx="6">
                  <c:v>#N/A</c:v>
                </c:pt>
                <c:pt idx="7">
                  <c:v>217</c:v>
                </c:pt>
                <c:pt idx="8">
                  <c:v>#N/A</c:v>
                </c:pt>
                <c:pt idx="9">
                  <c:v>#N/A</c:v>
                </c:pt>
                <c:pt idx="10">
                  <c:v>208</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120334208"/>
        <c:axId val="120352768"/>
      </c:lineChart>
      <c:catAx>
        <c:axId val="1203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52768"/>
        <c:crosses val="autoZero"/>
        <c:auto val="1"/>
        <c:lblAlgn val="ctr"/>
        <c:lblOffset val="100"/>
        <c:tickLblSkip val="1"/>
        <c:tickMarkSkip val="1"/>
        <c:noMultiLvlLbl val="0"/>
      </c:catAx>
      <c:valAx>
        <c:axId val="12035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3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4822</c:v>
                </c:pt>
                <c:pt idx="5">
                  <c:v>4504</c:v>
                </c:pt>
                <c:pt idx="8">
                  <c:v>4287</c:v>
                </c:pt>
                <c:pt idx="11">
                  <c:v>4156</c:v>
                </c:pt>
                <c:pt idx="14">
                  <c:v>3879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243</c:v>
                </c:pt>
                <c:pt idx="5">
                  <c:v>197</c:v>
                </c:pt>
                <c:pt idx="8">
                  <c:v>176</c:v>
                </c:pt>
                <c:pt idx="11">
                  <c:v>434</c:v>
                </c:pt>
                <c:pt idx="14">
                  <c:v>747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12680</c:v>
                </c:pt>
                <c:pt idx="5">
                  <c:v>14112</c:v>
                </c:pt>
                <c:pt idx="8">
                  <c:v>15722</c:v>
                </c:pt>
                <c:pt idx="11">
                  <c:v>16737</c:v>
                </c:pt>
                <c:pt idx="14">
                  <c:v>17072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885</c:v>
                </c:pt>
                <c:pt idx="3">
                  <c:v>1286</c:v>
                </c:pt>
                <c:pt idx="6">
                  <c:v>1143</c:v>
                </c:pt>
                <c:pt idx="9">
                  <c:v>1070</c:v>
                </c:pt>
                <c:pt idx="12">
                  <c:v>985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156</c:v>
                </c:pt>
                <c:pt idx="3">
                  <c:v>132</c:v>
                </c:pt>
                <c:pt idx="6">
                  <c:v>105</c:v>
                </c:pt>
                <c:pt idx="9">
                  <c:v>80</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4096</c:v>
                </c:pt>
                <c:pt idx="3">
                  <c:v>3903</c:v>
                </c:pt>
                <c:pt idx="6">
                  <c:v>2692</c:v>
                </c:pt>
                <c:pt idx="9">
                  <c:v>2711</c:v>
                </c:pt>
                <c:pt idx="12">
                  <c:v>2741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3382</c:v>
                </c:pt>
                <c:pt idx="3">
                  <c:v>3596</c:v>
                </c:pt>
                <c:pt idx="6">
                  <c:v>3668</c:v>
                </c:pt>
                <c:pt idx="9">
                  <c:v>3944</c:v>
                </c:pt>
                <c:pt idx="12">
                  <c:v>3550</c:v>
                </c:pt>
              </c:numCache>
            </c:numRef>
          </c:val>
        </c:ser>
        <c:dLbls>
          <c:showLegendKey val="0"/>
          <c:showVal val="0"/>
          <c:showCatName val="0"/>
          <c:showSerName val="0"/>
          <c:showPercent val="0"/>
          <c:showBubbleSize val="0"/>
        </c:dLbls>
        <c:gapWidth val="100"/>
        <c:overlap val="100"/>
        <c:axId val="120731136"/>
        <c:axId val="12073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0731136"/>
        <c:axId val="120733056"/>
      </c:lineChart>
      <c:catAx>
        <c:axId val="12073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733056"/>
        <c:crosses val="autoZero"/>
        <c:auto val="1"/>
        <c:lblAlgn val="ctr"/>
        <c:lblOffset val="100"/>
        <c:tickLblSkip val="1"/>
        <c:tickMarkSkip val="1"/>
        <c:noMultiLvlLbl val="0"/>
      </c:catAx>
      <c:valAx>
        <c:axId val="12073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3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7,124
7,034
65.35
66,073,414
58,347,454
1,142,565
3,642,670
3,549,996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原子力発電所立地町であるため、類似団体平均を上回る税収となっており、財政力指数は</a:t>
          </a:r>
          <a:r>
            <a:rPr kumimoji="1" lang="en-US" altLang="ja-JP" sz="1300">
              <a:latin typeface="ＭＳ Ｐゴシック"/>
            </a:rPr>
            <a:t>1.01</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本町の地方税の大半を占めているのが固定資産税（原子力発電施設に係る償却資産分）であるが、年々減少するため平成</a:t>
          </a:r>
          <a:r>
            <a:rPr kumimoji="1" lang="en-US" altLang="ja-JP" sz="1300">
              <a:latin typeface="ＭＳ Ｐゴシック"/>
            </a:rPr>
            <a:t>15</a:t>
          </a:r>
          <a:r>
            <a:rPr kumimoji="1" lang="ja-JP" altLang="en-US" sz="1300">
              <a:latin typeface="ＭＳ Ｐゴシック"/>
            </a:rPr>
            <a:t>年度をピークに減少傾向である。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138491</xdr:rowOff>
    </xdr:from>
    <xdr:to>
      <xdr:col>7</xdr:col>
      <xdr:colOff>152400</xdr:colOff>
      <xdr:row>41</xdr:row>
      <xdr:rowOff>1512</xdr:rowOff>
    </xdr:to>
    <xdr:cxnSp macro="">
      <xdr:nvCxnSpPr>
        <xdr:cNvPr id="69" name="直線コネクタ 68"/>
        <xdr:cNvCxnSpPr/>
      </xdr:nvCxnSpPr>
      <xdr:spPr>
        <a:xfrm>
          <a:off x="4114800" y="69964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73979</xdr:rowOff>
    </xdr:from>
    <xdr:ext cx="762000" cy="259045"/>
    <xdr:sp macro="" textlink="">
      <xdr:nvSpPr>
        <xdr:cNvPr id="70" name="財政力平均値テキスト"/>
        <xdr:cNvSpPr txBox="1"/>
      </xdr:nvSpPr>
      <xdr:spPr>
        <a:xfrm>
          <a:off x="5041900" y="744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81038</xdr:rowOff>
    </xdr:from>
    <xdr:to>
      <xdr:col>6</xdr:col>
      <xdr:colOff>0</xdr:colOff>
      <xdr:row>40</xdr:row>
      <xdr:rowOff>138491</xdr:rowOff>
    </xdr:to>
    <xdr:cxnSp macro="">
      <xdr:nvCxnSpPr>
        <xdr:cNvPr id="72" name="直線コネクタ 71"/>
        <xdr:cNvCxnSpPr/>
      </xdr:nvCxnSpPr>
      <xdr:spPr>
        <a:xfrm>
          <a:off x="3225800" y="693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74" name="テキスト ボックス 73"/>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40</xdr:row>
      <xdr:rowOff>81038</xdr:rowOff>
    </xdr:to>
    <xdr:cxnSp macro="">
      <xdr:nvCxnSpPr>
        <xdr:cNvPr id="75" name="直線コネクタ 74"/>
        <xdr:cNvCxnSpPr/>
      </xdr:nvCxnSpPr>
      <xdr:spPr>
        <a:xfrm>
          <a:off x="2336800" y="68471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34169</xdr:rowOff>
    </xdr:from>
    <xdr:to>
      <xdr:col>3</xdr:col>
      <xdr:colOff>279400</xdr:colOff>
      <xdr:row>39</xdr:row>
      <xdr:rowOff>160565</xdr:rowOff>
    </xdr:to>
    <xdr:cxnSp macro="">
      <xdr:nvCxnSpPr>
        <xdr:cNvPr id="78" name="直線コネクタ 77"/>
        <xdr:cNvCxnSpPr/>
      </xdr:nvCxnSpPr>
      <xdr:spPr>
        <a:xfrm>
          <a:off x="1447800" y="67207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80" name="テキスト ボックス 79"/>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122162</xdr:rowOff>
    </xdr:from>
    <xdr:to>
      <xdr:col>7</xdr:col>
      <xdr:colOff>203200</xdr:colOff>
      <xdr:row>41</xdr:row>
      <xdr:rowOff>52312</xdr:rowOff>
    </xdr:to>
    <xdr:sp macro="" textlink="">
      <xdr:nvSpPr>
        <xdr:cNvPr id="88" name="円/楕円 87"/>
        <xdr:cNvSpPr/>
      </xdr:nvSpPr>
      <xdr:spPr>
        <a:xfrm>
          <a:off x="4902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138689</xdr:rowOff>
    </xdr:from>
    <xdr:ext cx="762000" cy="259045"/>
    <xdr:sp macro="" textlink="">
      <xdr:nvSpPr>
        <xdr:cNvPr id="89" name="財政力該当値テキスト"/>
        <xdr:cNvSpPr txBox="1"/>
      </xdr:nvSpPr>
      <xdr:spPr>
        <a:xfrm>
          <a:off x="5041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87691</xdr:rowOff>
    </xdr:from>
    <xdr:to>
      <xdr:col>6</xdr:col>
      <xdr:colOff>50800</xdr:colOff>
      <xdr:row>41</xdr:row>
      <xdr:rowOff>17841</xdr:rowOff>
    </xdr:to>
    <xdr:sp macro="" textlink="">
      <xdr:nvSpPr>
        <xdr:cNvPr id="90" name="円/楕円 89"/>
        <xdr:cNvSpPr/>
      </xdr:nvSpPr>
      <xdr:spPr>
        <a:xfrm>
          <a:off x="4064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28018</xdr:rowOff>
    </xdr:from>
    <xdr:ext cx="736600" cy="259045"/>
    <xdr:sp macro="" textlink="">
      <xdr:nvSpPr>
        <xdr:cNvPr id="91" name="テキスト ボックス 90"/>
        <xdr:cNvSpPr txBox="1"/>
      </xdr:nvSpPr>
      <xdr:spPr>
        <a:xfrm>
          <a:off x="3733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30238</xdr:rowOff>
    </xdr:from>
    <xdr:to>
      <xdr:col>4</xdr:col>
      <xdr:colOff>533400</xdr:colOff>
      <xdr:row>40</xdr:row>
      <xdr:rowOff>131838</xdr:rowOff>
    </xdr:to>
    <xdr:sp macro="" textlink="">
      <xdr:nvSpPr>
        <xdr:cNvPr id="92" name="円/楕円 91"/>
        <xdr:cNvSpPr/>
      </xdr:nvSpPr>
      <xdr:spPr>
        <a:xfrm>
          <a:off x="3175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142015</xdr:rowOff>
    </xdr:from>
    <xdr:ext cx="762000" cy="259045"/>
    <xdr:sp macro="" textlink="">
      <xdr:nvSpPr>
        <xdr:cNvPr id="93" name="テキスト ボックス 92"/>
        <xdr:cNvSpPr txBox="1"/>
      </xdr:nvSpPr>
      <xdr:spPr>
        <a:xfrm>
          <a:off x="2844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4" name="円/楕円 93"/>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5" name="テキスト ボックス 94"/>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154819</xdr:rowOff>
    </xdr:from>
    <xdr:to>
      <xdr:col>2</xdr:col>
      <xdr:colOff>127000</xdr:colOff>
      <xdr:row>39</xdr:row>
      <xdr:rowOff>84969</xdr:rowOff>
    </xdr:to>
    <xdr:sp macro="" textlink="">
      <xdr:nvSpPr>
        <xdr:cNvPr id="96" name="円/楕円 95"/>
        <xdr:cNvSpPr/>
      </xdr:nvSpPr>
      <xdr:spPr>
        <a:xfrm>
          <a:off x="1397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95146</xdr:rowOff>
    </xdr:from>
    <xdr:ext cx="762000" cy="259045"/>
    <xdr:sp macro="" textlink="">
      <xdr:nvSpPr>
        <xdr:cNvPr id="97" name="テキスト ボックス 96"/>
        <xdr:cNvSpPr txBox="1"/>
      </xdr:nvSpPr>
      <xdr:spPr>
        <a:xfrm>
          <a:off x="1066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本町に立地している東北電力女川原子力発電所３号機が、平成</a:t>
          </a:r>
          <a:r>
            <a:rPr kumimoji="1" lang="en-US" altLang="ja-JP" sz="1300">
              <a:latin typeface="ＭＳ Ｐゴシック"/>
            </a:rPr>
            <a:t>14</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30</a:t>
          </a:r>
          <a:r>
            <a:rPr kumimoji="1" lang="ja-JP" altLang="en-US" sz="1300">
              <a:latin typeface="ＭＳ Ｐゴシック"/>
            </a:rPr>
            <a:t>日から営業運転を開始したことにより、町税の固定資産税（原子力発電施設に係る償却資産分）が一時的に大幅増になったことで、経常収支比率が低くなった（参考　平成</a:t>
          </a:r>
          <a:r>
            <a:rPr kumimoji="1" lang="en-US" altLang="ja-JP" sz="1300">
              <a:latin typeface="ＭＳ Ｐゴシック"/>
            </a:rPr>
            <a:t>15</a:t>
          </a:r>
          <a:r>
            <a:rPr kumimoji="1" lang="ja-JP" altLang="en-US" sz="1300">
              <a:latin typeface="ＭＳ Ｐゴシック"/>
            </a:rPr>
            <a:t>年度　</a:t>
          </a:r>
          <a:r>
            <a:rPr kumimoji="1" lang="en-US" altLang="ja-JP" sz="1300">
              <a:latin typeface="ＭＳ Ｐゴシック"/>
            </a:rPr>
            <a:t>42.6</a:t>
          </a:r>
          <a:r>
            <a:rPr kumimoji="1" lang="ja-JP" altLang="en-US" sz="1300">
              <a:latin typeface="ＭＳ Ｐゴシック"/>
            </a:rPr>
            <a:t>％）。しかし、償却資産であるため減少率が大きく、経常一般財源等（前年比△</a:t>
          </a:r>
          <a:r>
            <a:rPr kumimoji="1" lang="en-US" altLang="ja-JP" sz="1300">
              <a:latin typeface="ＭＳ Ｐゴシック"/>
            </a:rPr>
            <a:t>32</a:t>
          </a:r>
          <a:r>
            <a:rPr kumimoji="1" lang="ja-JP" altLang="en-US" sz="1300">
              <a:latin typeface="ＭＳ Ｐゴシック"/>
            </a:rPr>
            <a:t>百万円）も減少しており、比率は年々上昇傾向である。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124206</xdr:rowOff>
    </xdr:from>
    <xdr:to>
      <xdr:col>7</xdr:col>
      <xdr:colOff>152400</xdr:colOff>
      <xdr:row>62</xdr:row>
      <xdr:rowOff>49276</xdr:rowOff>
    </xdr:to>
    <xdr:cxnSp macro="">
      <xdr:nvCxnSpPr>
        <xdr:cNvPr id="130" name="直線コネクタ 129"/>
        <xdr:cNvCxnSpPr/>
      </xdr:nvCxnSpPr>
      <xdr:spPr>
        <a:xfrm>
          <a:off x="4114800" y="1058265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153416</xdr:rowOff>
    </xdr:from>
    <xdr:to>
      <xdr:col>6</xdr:col>
      <xdr:colOff>0</xdr:colOff>
      <xdr:row>61</xdr:row>
      <xdr:rowOff>124206</xdr:rowOff>
    </xdr:to>
    <xdr:cxnSp macro="">
      <xdr:nvCxnSpPr>
        <xdr:cNvPr id="133" name="直線コネクタ 132"/>
        <xdr:cNvCxnSpPr/>
      </xdr:nvCxnSpPr>
      <xdr:spPr>
        <a:xfrm>
          <a:off x="3225800" y="1026896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153416</xdr:rowOff>
    </xdr:from>
    <xdr:to>
      <xdr:col>4</xdr:col>
      <xdr:colOff>482600</xdr:colOff>
      <xdr:row>61</xdr:row>
      <xdr:rowOff>37338</xdr:rowOff>
    </xdr:to>
    <xdr:cxnSp macro="">
      <xdr:nvCxnSpPr>
        <xdr:cNvPr id="136" name="直線コネクタ 135"/>
        <xdr:cNvCxnSpPr/>
      </xdr:nvCxnSpPr>
      <xdr:spPr>
        <a:xfrm flipV="1">
          <a:off x="2336800" y="1026896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61</xdr:row>
      <xdr:rowOff>37338</xdr:rowOff>
    </xdr:to>
    <xdr:cxnSp macro="">
      <xdr:nvCxnSpPr>
        <xdr:cNvPr id="139" name="直線コネクタ 138"/>
        <xdr:cNvCxnSpPr/>
      </xdr:nvCxnSpPr>
      <xdr:spPr>
        <a:xfrm>
          <a:off x="1447800" y="1034618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169926</xdr:rowOff>
    </xdr:from>
    <xdr:to>
      <xdr:col>7</xdr:col>
      <xdr:colOff>203200</xdr:colOff>
      <xdr:row>62</xdr:row>
      <xdr:rowOff>100076</xdr:rowOff>
    </xdr:to>
    <xdr:sp macro="" textlink="">
      <xdr:nvSpPr>
        <xdr:cNvPr id="149" name="円/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73406</xdr:rowOff>
    </xdr:from>
    <xdr:to>
      <xdr:col>6</xdr:col>
      <xdr:colOff>50800</xdr:colOff>
      <xdr:row>62</xdr:row>
      <xdr:rowOff>3556</xdr:rowOff>
    </xdr:to>
    <xdr:sp macro="" textlink="">
      <xdr:nvSpPr>
        <xdr:cNvPr id="151" name="円/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13733</xdr:rowOff>
    </xdr:from>
    <xdr:ext cx="736600" cy="259045"/>
    <xdr:sp macro="" textlink="">
      <xdr:nvSpPr>
        <xdr:cNvPr id="152" name="テキスト ボックス 151"/>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102616</xdr:rowOff>
    </xdr:from>
    <xdr:to>
      <xdr:col>4</xdr:col>
      <xdr:colOff>533400</xdr:colOff>
      <xdr:row>60</xdr:row>
      <xdr:rowOff>32766</xdr:rowOff>
    </xdr:to>
    <xdr:sp macro="" textlink="">
      <xdr:nvSpPr>
        <xdr:cNvPr id="153" name="円/楕円 152"/>
        <xdr:cNvSpPr/>
      </xdr:nvSpPr>
      <xdr:spPr>
        <a:xfrm>
          <a:off x="3175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42943</xdr:rowOff>
    </xdr:from>
    <xdr:ext cx="762000" cy="259045"/>
    <xdr:sp macro="" textlink="">
      <xdr:nvSpPr>
        <xdr:cNvPr id="154" name="テキスト ボックス 153"/>
        <xdr:cNvSpPr txBox="1"/>
      </xdr:nvSpPr>
      <xdr:spPr>
        <a:xfrm>
          <a:off x="2844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157988</xdr:rowOff>
    </xdr:from>
    <xdr:to>
      <xdr:col>3</xdr:col>
      <xdr:colOff>330200</xdr:colOff>
      <xdr:row>61</xdr:row>
      <xdr:rowOff>88138</xdr:rowOff>
    </xdr:to>
    <xdr:sp macro="" textlink="">
      <xdr:nvSpPr>
        <xdr:cNvPr id="155" name="円/楕円 154"/>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98315</xdr:rowOff>
    </xdr:from>
    <xdr:ext cx="762000" cy="259045"/>
    <xdr:sp macro="" textlink="">
      <xdr:nvSpPr>
        <xdr:cNvPr id="156" name="テキスト ボックス 155"/>
        <xdr:cNvSpPr txBox="1"/>
      </xdr:nvSpPr>
      <xdr:spPr>
        <a:xfrm>
          <a:off x="1955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8382</xdr:rowOff>
    </xdr:from>
    <xdr:to>
      <xdr:col>2</xdr:col>
      <xdr:colOff>127000</xdr:colOff>
      <xdr:row>60</xdr:row>
      <xdr:rowOff>109982</xdr:rowOff>
    </xdr:to>
    <xdr:sp macro="" textlink="">
      <xdr:nvSpPr>
        <xdr:cNvPr id="157" name="円/楕円 156"/>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120159</xdr:rowOff>
    </xdr:from>
    <xdr:ext cx="762000" cy="259045"/>
    <xdr:sp macro="" textlink="">
      <xdr:nvSpPr>
        <xdr:cNvPr id="158" name="テキスト ボックス 157"/>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[588,903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年度から突出して増加した要因は、物件費における東日本大震災の被災による瓦礫処理及び被災からの町づくり事業に伴う委託業務等である。平成</a:t>
          </a:r>
          <a:r>
            <a:rPr kumimoji="1" lang="en-US" altLang="ja-JP" sz="1300">
              <a:latin typeface="ＭＳ Ｐゴシック"/>
            </a:rPr>
            <a:t>25</a:t>
          </a:r>
          <a:r>
            <a:rPr kumimoji="1" lang="ja-JP" altLang="en-US" sz="1300">
              <a:latin typeface="ＭＳ Ｐゴシック"/>
            </a:rPr>
            <a:t>年度で瓦礫処理がほぼ終了となり、減少傾向であるものの、ここ数年間は震災前の水準よりも高い値で推移すると思われる。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147731</xdr:rowOff>
    </xdr:from>
    <xdr:to>
      <xdr:col>7</xdr:col>
      <xdr:colOff>152400</xdr:colOff>
      <xdr:row>84</xdr:row>
      <xdr:rowOff>18092</xdr:rowOff>
    </xdr:to>
    <xdr:cxnSp macro="">
      <xdr:nvCxnSpPr>
        <xdr:cNvPr id="189" name="直線コネクタ 188"/>
        <xdr:cNvCxnSpPr/>
      </xdr:nvCxnSpPr>
      <xdr:spPr>
        <a:xfrm flipV="1">
          <a:off x="4953000" y="13863731"/>
          <a:ext cx="0" cy="556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161619</xdr:rowOff>
    </xdr:from>
    <xdr:ext cx="762000" cy="259045"/>
    <xdr:sp macro="" textlink="">
      <xdr:nvSpPr>
        <xdr:cNvPr id="190" name="人件費・物件費等の状況最小値テキスト"/>
        <xdr:cNvSpPr txBox="1"/>
      </xdr:nvSpPr>
      <xdr:spPr>
        <a:xfrm>
          <a:off x="5041900" y="143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84</xdr:row>
      <xdr:rowOff>18092</xdr:rowOff>
    </xdr:from>
    <xdr:to>
      <xdr:col>7</xdr:col>
      <xdr:colOff>241300</xdr:colOff>
      <xdr:row>84</xdr:row>
      <xdr:rowOff>18092</xdr:rowOff>
    </xdr:to>
    <xdr:cxnSp macro="">
      <xdr:nvCxnSpPr>
        <xdr:cNvPr id="191" name="直線コネクタ 190"/>
        <xdr:cNvCxnSpPr/>
      </xdr:nvCxnSpPr>
      <xdr:spPr>
        <a:xfrm>
          <a:off x="4864100" y="1441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62658</xdr:rowOff>
    </xdr:from>
    <xdr:ext cx="762000" cy="259045"/>
    <xdr:sp macro="" textlink="">
      <xdr:nvSpPr>
        <xdr:cNvPr id="192" name="人件費・物件費等の状況最大値テキスト"/>
        <xdr:cNvSpPr txBox="1"/>
      </xdr:nvSpPr>
      <xdr:spPr>
        <a:xfrm>
          <a:off x="5041900" y="1360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147731</xdr:rowOff>
    </xdr:from>
    <xdr:to>
      <xdr:col>7</xdr:col>
      <xdr:colOff>241300</xdr:colOff>
      <xdr:row>80</xdr:row>
      <xdr:rowOff>147731</xdr:rowOff>
    </xdr:to>
    <xdr:cxnSp macro="">
      <xdr:nvCxnSpPr>
        <xdr:cNvPr id="193" name="直線コネクタ 192"/>
        <xdr:cNvCxnSpPr/>
      </xdr:nvCxnSpPr>
      <xdr:spPr>
        <a:xfrm>
          <a:off x="4864100" y="1386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18092</xdr:rowOff>
    </xdr:from>
    <xdr:to>
      <xdr:col>7</xdr:col>
      <xdr:colOff>152400</xdr:colOff>
      <xdr:row>87</xdr:row>
      <xdr:rowOff>9187</xdr:rowOff>
    </xdr:to>
    <xdr:cxnSp macro="">
      <xdr:nvCxnSpPr>
        <xdr:cNvPr id="194" name="直線コネクタ 193"/>
        <xdr:cNvCxnSpPr/>
      </xdr:nvCxnSpPr>
      <xdr:spPr>
        <a:xfrm flipV="1">
          <a:off x="4114800" y="14419892"/>
          <a:ext cx="838200" cy="5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32317</xdr:rowOff>
    </xdr:from>
    <xdr:ext cx="762000" cy="259045"/>
    <xdr:sp macro="" textlink="">
      <xdr:nvSpPr>
        <xdr:cNvPr id="195" name="人件費・物件費等の状況平均値テキスト"/>
        <xdr:cNvSpPr txBox="1"/>
      </xdr:nvSpPr>
      <xdr:spPr>
        <a:xfrm>
          <a:off x="5041900" y="13748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15790</xdr:rowOff>
    </xdr:from>
    <xdr:to>
      <xdr:col>7</xdr:col>
      <xdr:colOff>203200</xdr:colOff>
      <xdr:row>81</xdr:row>
      <xdr:rowOff>117390</xdr:rowOff>
    </xdr:to>
    <xdr:sp macro="" textlink="">
      <xdr:nvSpPr>
        <xdr:cNvPr id="196" name="フローチャート : 判断 195"/>
        <xdr:cNvSpPr/>
      </xdr:nvSpPr>
      <xdr:spPr>
        <a:xfrm>
          <a:off x="4902200" y="1390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9187</xdr:rowOff>
    </xdr:from>
    <xdr:to>
      <xdr:col>6</xdr:col>
      <xdr:colOff>0</xdr:colOff>
      <xdr:row>90</xdr:row>
      <xdr:rowOff>17123</xdr:rowOff>
    </xdr:to>
    <xdr:cxnSp macro="">
      <xdr:nvCxnSpPr>
        <xdr:cNvPr id="197" name="直線コネクタ 196"/>
        <xdr:cNvCxnSpPr/>
      </xdr:nvCxnSpPr>
      <xdr:spPr>
        <a:xfrm flipV="1">
          <a:off x="3225800" y="14925337"/>
          <a:ext cx="889000" cy="52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154036</xdr:rowOff>
    </xdr:from>
    <xdr:to>
      <xdr:col>6</xdr:col>
      <xdr:colOff>50800</xdr:colOff>
      <xdr:row>81</xdr:row>
      <xdr:rowOff>84186</xdr:rowOff>
    </xdr:to>
    <xdr:sp macro="" textlink="">
      <xdr:nvSpPr>
        <xdr:cNvPr id="198" name="フローチャート : 判断 197"/>
        <xdr:cNvSpPr/>
      </xdr:nvSpPr>
      <xdr:spPr>
        <a:xfrm>
          <a:off x="4064000" y="1387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94363</xdr:rowOff>
    </xdr:from>
    <xdr:ext cx="736600" cy="259045"/>
    <xdr:sp macro="" textlink="">
      <xdr:nvSpPr>
        <xdr:cNvPr id="199" name="テキスト ボックス 198"/>
        <xdr:cNvSpPr txBox="1"/>
      </xdr:nvSpPr>
      <xdr:spPr>
        <a:xfrm>
          <a:off x="3733800" y="1363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161158</xdr:rowOff>
    </xdr:from>
    <xdr:to>
      <xdr:col>4</xdr:col>
      <xdr:colOff>482600</xdr:colOff>
      <xdr:row>90</xdr:row>
      <xdr:rowOff>17123</xdr:rowOff>
    </xdr:to>
    <xdr:cxnSp macro="">
      <xdr:nvCxnSpPr>
        <xdr:cNvPr id="200" name="直線コネクタ 199"/>
        <xdr:cNvCxnSpPr/>
      </xdr:nvCxnSpPr>
      <xdr:spPr>
        <a:xfrm>
          <a:off x="2336800" y="14905858"/>
          <a:ext cx="889000" cy="5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146741</xdr:rowOff>
    </xdr:from>
    <xdr:to>
      <xdr:col>4</xdr:col>
      <xdr:colOff>533400</xdr:colOff>
      <xdr:row>81</xdr:row>
      <xdr:rowOff>76891</xdr:rowOff>
    </xdr:to>
    <xdr:sp macro="" textlink="">
      <xdr:nvSpPr>
        <xdr:cNvPr id="201" name="フローチャート : 判断 200"/>
        <xdr:cNvSpPr/>
      </xdr:nvSpPr>
      <xdr:spPr>
        <a:xfrm>
          <a:off x="3175000" y="138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87068</xdr:rowOff>
    </xdr:from>
    <xdr:ext cx="762000" cy="259045"/>
    <xdr:sp macro="" textlink="">
      <xdr:nvSpPr>
        <xdr:cNvPr id="202" name="テキスト ボックス 201"/>
        <xdr:cNvSpPr txBox="1"/>
      </xdr:nvSpPr>
      <xdr:spPr>
        <a:xfrm>
          <a:off x="2844800" y="1363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99572</xdr:rowOff>
    </xdr:from>
    <xdr:to>
      <xdr:col>3</xdr:col>
      <xdr:colOff>279400</xdr:colOff>
      <xdr:row>86</xdr:row>
      <xdr:rowOff>161158</xdr:rowOff>
    </xdr:to>
    <xdr:cxnSp macro="">
      <xdr:nvCxnSpPr>
        <xdr:cNvPr id="203" name="直線コネクタ 202"/>
        <xdr:cNvCxnSpPr/>
      </xdr:nvCxnSpPr>
      <xdr:spPr>
        <a:xfrm>
          <a:off x="1447800" y="13987022"/>
          <a:ext cx="889000" cy="9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9499</xdr:rowOff>
    </xdr:from>
    <xdr:to>
      <xdr:col>3</xdr:col>
      <xdr:colOff>330200</xdr:colOff>
      <xdr:row>81</xdr:row>
      <xdr:rowOff>111099</xdr:rowOff>
    </xdr:to>
    <xdr:sp macro="" textlink="">
      <xdr:nvSpPr>
        <xdr:cNvPr id="204" name="フローチャート : 判断 203"/>
        <xdr:cNvSpPr/>
      </xdr:nvSpPr>
      <xdr:spPr>
        <a:xfrm>
          <a:off x="2286000" y="1389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121276</xdr:rowOff>
    </xdr:from>
    <xdr:ext cx="762000" cy="259045"/>
    <xdr:sp macro="" textlink="">
      <xdr:nvSpPr>
        <xdr:cNvPr id="205" name="テキスト ボックス 204"/>
        <xdr:cNvSpPr txBox="1"/>
      </xdr:nvSpPr>
      <xdr:spPr>
        <a:xfrm>
          <a:off x="1955800" y="136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162060</xdr:rowOff>
    </xdr:from>
    <xdr:to>
      <xdr:col>2</xdr:col>
      <xdr:colOff>127000</xdr:colOff>
      <xdr:row>81</xdr:row>
      <xdr:rowOff>92210</xdr:rowOff>
    </xdr:to>
    <xdr:sp macro="" textlink="">
      <xdr:nvSpPr>
        <xdr:cNvPr id="206" name="フローチャート : 判断 205"/>
        <xdr:cNvSpPr/>
      </xdr:nvSpPr>
      <xdr:spPr>
        <a:xfrm>
          <a:off x="1397000" y="13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102387</xdr:rowOff>
    </xdr:from>
    <xdr:ext cx="762000" cy="259045"/>
    <xdr:sp macro="" textlink="">
      <xdr:nvSpPr>
        <xdr:cNvPr id="207" name="テキスト ボックス 206"/>
        <xdr:cNvSpPr txBox="1"/>
      </xdr:nvSpPr>
      <xdr:spPr>
        <a:xfrm>
          <a:off x="1066800" y="1364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138742</xdr:rowOff>
    </xdr:from>
    <xdr:to>
      <xdr:col>7</xdr:col>
      <xdr:colOff>203200</xdr:colOff>
      <xdr:row>84</xdr:row>
      <xdr:rowOff>68892</xdr:rowOff>
    </xdr:to>
    <xdr:sp macro="" textlink="">
      <xdr:nvSpPr>
        <xdr:cNvPr id="213" name="円/楕円 212"/>
        <xdr:cNvSpPr/>
      </xdr:nvSpPr>
      <xdr:spPr>
        <a:xfrm>
          <a:off x="4902200" y="1436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34619</xdr:rowOff>
    </xdr:from>
    <xdr:ext cx="762000" cy="259045"/>
    <xdr:sp macro="" textlink="">
      <xdr:nvSpPr>
        <xdr:cNvPr id="214" name="人件費・物件費等の状況該当値テキスト"/>
        <xdr:cNvSpPr txBox="1"/>
      </xdr:nvSpPr>
      <xdr:spPr>
        <a:xfrm>
          <a:off x="5041900" y="1426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588,903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129837</xdr:rowOff>
    </xdr:from>
    <xdr:to>
      <xdr:col>6</xdr:col>
      <xdr:colOff>50800</xdr:colOff>
      <xdr:row>87</xdr:row>
      <xdr:rowOff>59987</xdr:rowOff>
    </xdr:to>
    <xdr:sp macro="" textlink="">
      <xdr:nvSpPr>
        <xdr:cNvPr id="215" name="円/楕円 214"/>
        <xdr:cNvSpPr/>
      </xdr:nvSpPr>
      <xdr:spPr>
        <a:xfrm>
          <a:off x="4064000" y="148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44764</xdr:rowOff>
    </xdr:from>
    <xdr:ext cx="736600" cy="259045"/>
    <xdr:sp macro="" textlink="">
      <xdr:nvSpPr>
        <xdr:cNvPr id="216" name="テキスト ボックス 215"/>
        <xdr:cNvSpPr txBox="1"/>
      </xdr:nvSpPr>
      <xdr:spPr>
        <a:xfrm>
          <a:off x="3733800" y="14960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1,028,785</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137773</xdr:rowOff>
    </xdr:from>
    <xdr:to>
      <xdr:col>4</xdr:col>
      <xdr:colOff>533400</xdr:colOff>
      <xdr:row>90</xdr:row>
      <xdr:rowOff>67923</xdr:rowOff>
    </xdr:to>
    <xdr:sp macro="" textlink="">
      <xdr:nvSpPr>
        <xdr:cNvPr id="217" name="円/楕円 216"/>
        <xdr:cNvSpPr/>
      </xdr:nvSpPr>
      <xdr:spPr>
        <a:xfrm>
          <a:off x="3175000" y="153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52700</xdr:rowOff>
    </xdr:from>
    <xdr:ext cx="762000" cy="259045"/>
    <xdr:sp macro="" textlink="">
      <xdr:nvSpPr>
        <xdr:cNvPr id="218" name="テキスト ボックス 217"/>
        <xdr:cNvSpPr txBox="1"/>
      </xdr:nvSpPr>
      <xdr:spPr>
        <a:xfrm>
          <a:off x="2844800" y="1548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1,483,323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110358</xdr:rowOff>
    </xdr:from>
    <xdr:to>
      <xdr:col>3</xdr:col>
      <xdr:colOff>330200</xdr:colOff>
      <xdr:row>87</xdr:row>
      <xdr:rowOff>40508</xdr:rowOff>
    </xdr:to>
    <xdr:sp macro="" textlink="">
      <xdr:nvSpPr>
        <xdr:cNvPr id="219" name="円/楕円 218"/>
        <xdr:cNvSpPr/>
      </xdr:nvSpPr>
      <xdr:spPr>
        <a:xfrm>
          <a:off x="2286000" y="148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25285</xdr:rowOff>
    </xdr:from>
    <xdr:ext cx="762000" cy="259045"/>
    <xdr:sp macro="" textlink="">
      <xdr:nvSpPr>
        <xdr:cNvPr id="220" name="テキスト ボックス 219"/>
        <xdr:cNvSpPr txBox="1"/>
      </xdr:nvSpPr>
      <xdr:spPr>
        <a:xfrm>
          <a:off x="1955800" y="1494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1,011,832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48772</xdr:rowOff>
    </xdr:from>
    <xdr:to>
      <xdr:col>2</xdr:col>
      <xdr:colOff>127000</xdr:colOff>
      <xdr:row>81</xdr:row>
      <xdr:rowOff>150372</xdr:rowOff>
    </xdr:to>
    <xdr:sp macro="" textlink="">
      <xdr:nvSpPr>
        <xdr:cNvPr id="221" name="円/楕円 220"/>
        <xdr:cNvSpPr/>
      </xdr:nvSpPr>
      <xdr:spPr>
        <a:xfrm>
          <a:off x="1397000" y="139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135149</xdr:rowOff>
    </xdr:from>
    <xdr:ext cx="762000" cy="259045"/>
    <xdr:sp macro="" textlink="">
      <xdr:nvSpPr>
        <xdr:cNvPr id="222" name="テキスト ボックス 221"/>
        <xdr:cNvSpPr txBox="1"/>
      </xdr:nvSpPr>
      <xdr:spPr>
        <a:xfrm>
          <a:off x="1066800" y="140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旧来からの給与体系により、類似団体平均を下回る</a:t>
          </a:r>
          <a:r>
            <a:rPr kumimoji="1" lang="en-US" altLang="ja-JP" sz="1300">
              <a:latin typeface="ＭＳ Ｐゴシック"/>
            </a:rPr>
            <a:t>92.5</a:t>
          </a:r>
          <a:r>
            <a:rPr kumimoji="1" lang="ja-JP" altLang="en-US" sz="1300">
              <a:latin typeface="ＭＳ Ｐゴシック"/>
            </a:rPr>
            <a:t>となっている。今後もより一層、給与の適正化に努める。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3" name="直線コネクタ 252"/>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4"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5" name="直線コネクタ 254"/>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82</xdr:row>
      <xdr:rowOff>109462</xdr:rowOff>
    </xdr:to>
    <xdr:cxnSp macro="">
      <xdr:nvCxnSpPr>
        <xdr:cNvPr id="258" name="直線コネクタ 257"/>
        <xdr:cNvCxnSpPr/>
      </xdr:nvCxnSpPr>
      <xdr:spPr>
        <a:xfrm flipV="1">
          <a:off x="16179800" y="14030477"/>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9"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0" name="フローチャート : 判断 259"/>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87</xdr:row>
      <xdr:rowOff>159959</xdr:rowOff>
    </xdr:to>
    <xdr:cxnSp macro="">
      <xdr:nvCxnSpPr>
        <xdr:cNvPr id="261" name="直線コネクタ 260"/>
        <xdr:cNvCxnSpPr/>
      </xdr:nvCxnSpPr>
      <xdr:spPr>
        <a:xfrm flipV="1">
          <a:off x="15290800" y="141683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2" name="フローチャート : 判断 261"/>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63" name="テキスト ボックス 262"/>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159959</xdr:rowOff>
    </xdr:from>
    <xdr:to>
      <xdr:col>22</xdr:col>
      <xdr:colOff>203200</xdr:colOff>
      <xdr:row>88</xdr:row>
      <xdr:rowOff>11491</xdr:rowOff>
    </xdr:to>
    <xdr:cxnSp macro="">
      <xdr:nvCxnSpPr>
        <xdr:cNvPr id="264" name="直線コネクタ 263"/>
        <xdr:cNvCxnSpPr/>
      </xdr:nvCxnSpPr>
      <xdr:spPr>
        <a:xfrm flipV="1">
          <a:off x="14401800" y="1507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5" name="フローチャート : 判断 264"/>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6" name="テキスト ボックス 265"/>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88</xdr:row>
      <xdr:rowOff>11491</xdr:rowOff>
    </xdr:to>
    <xdr:cxnSp macro="">
      <xdr:nvCxnSpPr>
        <xdr:cNvPr id="267" name="直線コネクタ 266"/>
        <xdr:cNvCxnSpPr/>
      </xdr:nvCxnSpPr>
      <xdr:spPr>
        <a:xfrm>
          <a:off x="13512800" y="14018986"/>
          <a:ext cx="889000" cy="108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8" name="フローチャート : 判断 267"/>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69" name="テキスト ボックス 268"/>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0" name="フローチャート : 判断 269"/>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1" name="テキスト ボックス 270"/>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7" name="円/楕円 276"/>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13504</xdr:rowOff>
    </xdr:from>
    <xdr:ext cx="762000" cy="259045"/>
    <xdr:sp macro="" textlink="">
      <xdr:nvSpPr>
        <xdr:cNvPr id="278" name="給与水準   （国との比較）該当値テキスト"/>
        <xdr:cNvSpPr txBox="1"/>
      </xdr:nvSpPr>
      <xdr:spPr>
        <a:xfrm>
          <a:off x="17106900" y="1390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58662</xdr:rowOff>
    </xdr:from>
    <xdr:to>
      <xdr:col>23</xdr:col>
      <xdr:colOff>457200</xdr:colOff>
      <xdr:row>82</xdr:row>
      <xdr:rowOff>160262</xdr:rowOff>
    </xdr:to>
    <xdr:sp macro="" textlink="">
      <xdr:nvSpPr>
        <xdr:cNvPr id="279" name="円/楕円 278"/>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170439</xdr:rowOff>
    </xdr:from>
    <xdr:ext cx="736600" cy="259045"/>
    <xdr:sp macro="" textlink="">
      <xdr:nvSpPr>
        <xdr:cNvPr id="280" name="テキスト ボックス 279"/>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109159</xdr:rowOff>
    </xdr:from>
    <xdr:to>
      <xdr:col>22</xdr:col>
      <xdr:colOff>254000</xdr:colOff>
      <xdr:row>88</xdr:row>
      <xdr:rowOff>39309</xdr:rowOff>
    </xdr:to>
    <xdr:sp macro="" textlink="">
      <xdr:nvSpPr>
        <xdr:cNvPr id="281" name="円/楕円 280"/>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82" name="テキスト ボックス 281"/>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132141</xdr:rowOff>
    </xdr:from>
    <xdr:to>
      <xdr:col>21</xdr:col>
      <xdr:colOff>50800</xdr:colOff>
      <xdr:row>88</xdr:row>
      <xdr:rowOff>62291</xdr:rowOff>
    </xdr:to>
    <xdr:sp macro="" textlink="">
      <xdr:nvSpPr>
        <xdr:cNvPr id="283" name="円/楕円 282"/>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84" name="テキスト ボックス 283"/>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85" name="円/楕円 284"/>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86" name="テキスト ボックス 285"/>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本町は、離半島部を有するという地理的条件や直営の公共施設等によって、職員数が多くなっていた。しかし、平成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町立病院を指定管理者へ移行するなど、職員の削減に努めてきたが、東日本大震災により多くの犠牲者が出たこと及び町全体が被災したことによる住民の転出等が続いている等の理由で数値が上昇し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6" name="直線コネクタ 315"/>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7"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8" name="直線コネクタ 317"/>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19"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0" name="直線コネクタ 319"/>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103590</xdr:rowOff>
    </xdr:from>
    <xdr:to>
      <xdr:col>24</xdr:col>
      <xdr:colOff>558800</xdr:colOff>
      <xdr:row>66</xdr:row>
      <xdr:rowOff>101854</xdr:rowOff>
    </xdr:to>
    <xdr:cxnSp macro="">
      <xdr:nvCxnSpPr>
        <xdr:cNvPr id="321" name="直線コネクタ 320"/>
        <xdr:cNvCxnSpPr/>
      </xdr:nvCxnSpPr>
      <xdr:spPr>
        <a:xfrm>
          <a:off x="16179800" y="11247840"/>
          <a:ext cx="8382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2"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3" name="フローチャート : 判断 322"/>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125433</xdr:rowOff>
    </xdr:from>
    <xdr:to>
      <xdr:col>23</xdr:col>
      <xdr:colOff>406400</xdr:colOff>
      <xdr:row>65</xdr:row>
      <xdr:rowOff>103590</xdr:rowOff>
    </xdr:to>
    <xdr:cxnSp macro="">
      <xdr:nvCxnSpPr>
        <xdr:cNvPr id="324" name="直線コネクタ 323"/>
        <xdr:cNvCxnSpPr/>
      </xdr:nvCxnSpPr>
      <xdr:spPr>
        <a:xfrm>
          <a:off x="15290800" y="11098233"/>
          <a:ext cx="889000" cy="1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5" name="フローチャート : 判断 324"/>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6" name="テキスト ボックス 325"/>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15240</xdr:rowOff>
    </xdr:from>
    <xdr:to>
      <xdr:col>22</xdr:col>
      <xdr:colOff>203200</xdr:colOff>
      <xdr:row>64</xdr:row>
      <xdr:rowOff>125433</xdr:rowOff>
    </xdr:to>
    <xdr:cxnSp macro="">
      <xdr:nvCxnSpPr>
        <xdr:cNvPr id="327" name="直線コネクタ 326"/>
        <xdr:cNvCxnSpPr/>
      </xdr:nvCxnSpPr>
      <xdr:spPr>
        <a:xfrm>
          <a:off x="14401800" y="10988040"/>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8" name="フローチャート : 判断 327"/>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29" name="テキスト ボックス 328"/>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111209</xdr:rowOff>
    </xdr:from>
    <xdr:to>
      <xdr:col>21</xdr:col>
      <xdr:colOff>0</xdr:colOff>
      <xdr:row>64</xdr:row>
      <xdr:rowOff>15240</xdr:rowOff>
    </xdr:to>
    <xdr:cxnSp macro="">
      <xdr:nvCxnSpPr>
        <xdr:cNvPr id="330" name="直線コネクタ 329"/>
        <xdr:cNvCxnSpPr/>
      </xdr:nvCxnSpPr>
      <xdr:spPr>
        <a:xfrm>
          <a:off x="13512800" y="10741109"/>
          <a:ext cx="889000" cy="2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1" name="フローチャート : 判断 330"/>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2" name="テキスト ボックス 331"/>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3" name="フローチャート : 判断 332"/>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58903</xdr:rowOff>
    </xdr:from>
    <xdr:ext cx="762000" cy="259045"/>
    <xdr:sp macro="" textlink="">
      <xdr:nvSpPr>
        <xdr:cNvPr id="334" name="テキスト ボックス 333"/>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51054</xdr:rowOff>
    </xdr:from>
    <xdr:to>
      <xdr:col>24</xdr:col>
      <xdr:colOff>609600</xdr:colOff>
      <xdr:row>66</xdr:row>
      <xdr:rowOff>152654</xdr:rowOff>
    </xdr:to>
    <xdr:sp macro="" textlink="">
      <xdr:nvSpPr>
        <xdr:cNvPr id="340" name="円/楕円 339"/>
        <xdr:cNvSpPr/>
      </xdr:nvSpPr>
      <xdr:spPr>
        <a:xfrm>
          <a:off x="169672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118381</xdr:rowOff>
    </xdr:from>
    <xdr:ext cx="762000" cy="259045"/>
    <xdr:sp macro="" textlink="">
      <xdr:nvSpPr>
        <xdr:cNvPr id="341" name="定員管理の状況該当値テキスト"/>
        <xdr:cNvSpPr txBox="1"/>
      </xdr:nvSpPr>
      <xdr:spPr>
        <a:xfrm>
          <a:off x="17106900" y="112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52790</xdr:rowOff>
    </xdr:from>
    <xdr:to>
      <xdr:col>23</xdr:col>
      <xdr:colOff>457200</xdr:colOff>
      <xdr:row>65</xdr:row>
      <xdr:rowOff>154390</xdr:rowOff>
    </xdr:to>
    <xdr:sp macro="" textlink="">
      <xdr:nvSpPr>
        <xdr:cNvPr id="342" name="円/楕円 341"/>
        <xdr:cNvSpPr/>
      </xdr:nvSpPr>
      <xdr:spPr>
        <a:xfrm>
          <a:off x="16129000" y="111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139167</xdr:rowOff>
    </xdr:from>
    <xdr:ext cx="736600" cy="259045"/>
    <xdr:sp macro="" textlink="">
      <xdr:nvSpPr>
        <xdr:cNvPr id="343" name="テキスト ボックス 342"/>
        <xdr:cNvSpPr txBox="1"/>
      </xdr:nvSpPr>
      <xdr:spPr>
        <a:xfrm>
          <a:off x="15798800" y="112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74633</xdr:rowOff>
    </xdr:from>
    <xdr:to>
      <xdr:col>22</xdr:col>
      <xdr:colOff>254000</xdr:colOff>
      <xdr:row>65</xdr:row>
      <xdr:rowOff>4783</xdr:rowOff>
    </xdr:to>
    <xdr:sp macro="" textlink="">
      <xdr:nvSpPr>
        <xdr:cNvPr id="344" name="円/楕円 343"/>
        <xdr:cNvSpPr/>
      </xdr:nvSpPr>
      <xdr:spPr>
        <a:xfrm>
          <a:off x="15240000" y="110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161010</xdr:rowOff>
    </xdr:from>
    <xdr:ext cx="762000" cy="259045"/>
    <xdr:sp macro="" textlink="">
      <xdr:nvSpPr>
        <xdr:cNvPr id="345" name="テキスト ボックス 344"/>
        <xdr:cNvSpPr txBox="1"/>
      </xdr:nvSpPr>
      <xdr:spPr>
        <a:xfrm>
          <a:off x="14909800" y="1113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135890</xdr:rowOff>
    </xdr:from>
    <xdr:to>
      <xdr:col>21</xdr:col>
      <xdr:colOff>50800</xdr:colOff>
      <xdr:row>64</xdr:row>
      <xdr:rowOff>66040</xdr:rowOff>
    </xdr:to>
    <xdr:sp macro="" textlink="">
      <xdr:nvSpPr>
        <xdr:cNvPr id="346" name="円/楕円 345"/>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50817</xdr:rowOff>
    </xdr:from>
    <xdr:ext cx="762000" cy="259045"/>
    <xdr:sp macro="" textlink="">
      <xdr:nvSpPr>
        <xdr:cNvPr id="347" name="テキスト ボックス 346"/>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60409</xdr:rowOff>
    </xdr:from>
    <xdr:to>
      <xdr:col>19</xdr:col>
      <xdr:colOff>533400</xdr:colOff>
      <xdr:row>62</xdr:row>
      <xdr:rowOff>162009</xdr:rowOff>
    </xdr:to>
    <xdr:sp macro="" textlink="">
      <xdr:nvSpPr>
        <xdr:cNvPr id="348" name="円/楕円 347"/>
        <xdr:cNvSpPr/>
      </xdr:nvSpPr>
      <xdr:spPr>
        <a:xfrm>
          <a:off x="13462000" y="106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146786</xdr:rowOff>
    </xdr:from>
    <xdr:ext cx="762000" cy="259045"/>
    <xdr:sp macro="" textlink="">
      <xdr:nvSpPr>
        <xdr:cNvPr id="349" name="テキスト ボックス 348"/>
        <xdr:cNvSpPr txBox="1"/>
      </xdr:nvSpPr>
      <xdr:spPr>
        <a:xfrm>
          <a:off x="13131800" y="1077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旧来からの起債抑制策により、類似団体平均を下回る</a:t>
          </a:r>
          <a:r>
            <a:rPr kumimoji="1" lang="en-US" altLang="ja-JP" sz="1300">
              <a:latin typeface="ＭＳ Ｐゴシック"/>
            </a:rPr>
            <a:t>5.6</a:t>
          </a:r>
          <a:r>
            <a:rPr kumimoji="1" lang="ja-JP" altLang="en-US" sz="1300">
              <a:latin typeface="ＭＳ Ｐゴシック"/>
            </a:rPr>
            <a:t>％となっている。今後も引き続き水準を抑制できるように努める。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1" name="直線コネクタ 380"/>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2"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3" name="直線コネクタ 382"/>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4"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5" name="直線コネクタ 384"/>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78317</xdr:rowOff>
    </xdr:from>
    <xdr:to>
      <xdr:col>24</xdr:col>
      <xdr:colOff>558800</xdr:colOff>
      <xdr:row>37</xdr:row>
      <xdr:rowOff>124278</xdr:rowOff>
    </xdr:to>
    <xdr:cxnSp macro="">
      <xdr:nvCxnSpPr>
        <xdr:cNvPr id="386" name="直線コネクタ 385"/>
        <xdr:cNvCxnSpPr/>
      </xdr:nvCxnSpPr>
      <xdr:spPr>
        <a:xfrm flipV="1">
          <a:off x="16179800" y="64219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7"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8" name="フローチャート : 判断 387"/>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32355</xdr:rowOff>
    </xdr:from>
    <xdr:to>
      <xdr:col>23</xdr:col>
      <xdr:colOff>406400</xdr:colOff>
      <xdr:row>37</xdr:row>
      <xdr:rowOff>124278</xdr:rowOff>
    </xdr:to>
    <xdr:cxnSp macro="">
      <xdr:nvCxnSpPr>
        <xdr:cNvPr id="389" name="直線コネクタ 388"/>
        <xdr:cNvCxnSpPr/>
      </xdr:nvCxnSpPr>
      <xdr:spPr>
        <a:xfrm>
          <a:off x="15290800" y="63760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0" name="フローチャート : 判断 389"/>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1" name="テキスト ボックス 390"/>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123372</xdr:rowOff>
    </xdr:from>
    <xdr:to>
      <xdr:col>22</xdr:col>
      <xdr:colOff>203200</xdr:colOff>
      <xdr:row>37</xdr:row>
      <xdr:rowOff>32355</xdr:rowOff>
    </xdr:to>
    <xdr:cxnSp macro="">
      <xdr:nvCxnSpPr>
        <xdr:cNvPr id="392" name="直線コネクタ 391"/>
        <xdr:cNvCxnSpPr/>
      </xdr:nvCxnSpPr>
      <xdr:spPr>
        <a:xfrm>
          <a:off x="14401800" y="6295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3" name="フローチャート : 判断 392"/>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4" name="テキスト ボックス 393"/>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65919</xdr:rowOff>
    </xdr:from>
    <xdr:to>
      <xdr:col>21</xdr:col>
      <xdr:colOff>0</xdr:colOff>
      <xdr:row>36</xdr:row>
      <xdr:rowOff>123372</xdr:rowOff>
    </xdr:to>
    <xdr:cxnSp macro="">
      <xdr:nvCxnSpPr>
        <xdr:cNvPr id="395" name="直線コネクタ 394"/>
        <xdr:cNvCxnSpPr/>
      </xdr:nvCxnSpPr>
      <xdr:spPr>
        <a:xfrm>
          <a:off x="13512800" y="62381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6" name="フローチャート : 判断 395"/>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7" name="テキスト ボックス 396"/>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8" name="フローチャート : 判断 397"/>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399" name="テキスト ボックス 398"/>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27517</xdr:rowOff>
    </xdr:from>
    <xdr:to>
      <xdr:col>24</xdr:col>
      <xdr:colOff>609600</xdr:colOff>
      <xdr:row>37</xdr:row>
      <xdr:rowOff>129117</xdr:rowOff>
    </xdr:to>
    <xdr:sp macro="" textlink="">
      <xdr:nvSpPr>
        <xdr:cNvPr id="405" name="円/楕円 404"/>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44044</xdr:rowOff>
    </xdr:from>
    <xdr:ext cx="762000" cy="259045"/>
    <xdr:sp macro="" textlink="">
      <xdr:nvSpPr>
        <xdr:cNvPr id="406" name="公債費負担の状況該当値テキスト"/>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407" name="円/楕円 406"/>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408" name="テキスト ボックス 407"/>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153005</xdr:rowOff>
    </xdr:from>
    <xdr:to>
      <xdr:col>22</xdr:col>
      <xdr:colOff>254000</xdr:colOff>
      <xdr:row>37</xdr:row>
      <xdr:rowOff>83155</xdr:rowOff>
    </xdr:to>
    <xdr:sp macro="" textlink="">
      <xdr:nvSpPr>
        <xdr:cNvPr id="409" name="円/楕円 408"/>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93332</xdr:rowOff>
    </xdr:from>
    <xdr:ext cx="762000" cy="259045"/>
    <xdr:sp macro="" textlink="">
      <xdr:nvSpPr>
        <xdr:cNvPr id="410" name="テキスト ボックス 409"/>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72572</xdr:rowOff>
    </xdr:from>
    <xdr:to>
      <xdr:col>21</xdr:col>
      <xdr:colOff>50800</xdr:colOff>
      <xdr:row>37</xdr:row>
      <xdr:rowOff>2722</xdr:rowOff>
    </xdr:to>
    <xdr:sp macro="" textlink="">
      <xdr:nvSpPr>
        <xdr:cNvPr id="411" name="円/楕円 410"/>
        <xdr:cNvSpPr/>
      </xdr:nvSpPr>
      <xdr:spPr>
        <a:xfrm>
          <a:off x="14351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12899</xdr:rowOff>
    </xdr:from>
    <xdr:ext cx="762000" cy="259045"/>
    <xdr:sp macro="" textlink="">
      <xdr:nvSpPr>
        <xdr:cNvPr id="412" name="テキスト ボックス 411"/>
        <xdr:cNvSpPr txBox="1"/>
      </xdr:nvSpPr>
      <xdr:spPr>
        <a:xfrm>
          <a:off x="14020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15119</xdr:rowOff>
    </xdr:from>
    <xdr:to>
      <xdr:col>19</xdr:col>
      <xdr:colOff>533400</xdr:colOff>
      <xdr:row>36</xdr:row>
      <xdr:rowOff>116719</xdr:rowOff>
    </xdr:to>
    <xdr:sp macro="" textlink="">
      <xdr:nvSpPr>
        <xdr:cNvPr id="413" name="円/楕円 412"/>
        <xdr:cNvSpPr/>
      </xdr:nvSpPr>
      <xdr:spPr>
        <a:xfrm>
          <a:off x="13462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126896</xdr:rowOff>
    </xdr:from>
    <xdr:ext cx="762000" cy="259045"/>
    <xdr:sp macro="" textlink="">
      <xdr:nvSpPr>
        <xdr:cNvPr id="414" name="テキスト ボックス 413"/>
        <xdr:cNvSpPr txBox="1"/>
      </xdr:nvSpPr>
      <xdr:spPr>
        <a:xfrm>
          <a:off x="13131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女川原子力発電所施設等の固定資産税の増収に伴い、計画的に財政調整基金への積立を行ってきた等の理由により、将来負担額を上回る充当可能財源となっている。今後とも計画的で健全な財政運営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5" name="直線コネクタ 444"/>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6"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7" name="直線コネクタ 446"/>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1" name="フローチャート : 判断 45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2" name="フローチャート : 判断 451"/>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3" name="テキスト ボックス 452"/>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54" name="フローチャート : 判断 453"/>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5" name="テキスト ボックス 454"/>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56" name="フローチャート : 判断 455"/>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57" name="テキスト ボックス 456"/>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58" name="フローチャート : 判断 457"/>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59" name="テキスト ボックス 458"/>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宮城県女川町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7,124
7,034
65.35
66,073,414
58,347,454
1,142,565
3,642,670
3,549,996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類似団体平均と比較して高い水準となっている要因は、東日本大震災からの復旧・復興事業等に伴う職員不足の解消のため、職員採用や再任用制度の活用及び時間外勤務手当の増によるものである。現在でも職員不足については解消していないため、当分の間は高い水準となる見込みで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156935</xdr:rowOff>
    </xdr:from>
    <xdr:to>
      <xdr:col>7</xdr:col>
      <xdr:colOff>15875</xdr:colOff>
      <xdr:row>41</xdr:row>
      <xdr:rowOff>167822</xdr:rowOff>
    </xdr:to>
    <xdr:cxnSp macro="">
      <xdr:nvCxnSpPr>
        <xdr:cNvPr id="66" name="直線コネクタ 65"/>
        <xdr:cNvCxnSpPr/>
      </xdr:nvCxnSpPr>
      <xdr:spPr>
        <a:xfrm>
          <a:off x="3987800" y="7186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166205</xdr:rowOff>
    </xdr:from>
    <xdr:ext cx="762000" cy="259045"/>
    <xdr:sp macro="" textlink="">
      <xdr:nvSpPr>
        <xdr:cNvPr id="67"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121557</xdr:rowOff>
    </xdr:from>
    <xdr:to>
      <xdr:col>5</xdr:col>
      <xdr:colOff>549275</xdr:colOff>
      <xdr:row>41</xdr:row>
      <xdr:rowOff>156935</xdr:rowOff>
    </xdr:to>
    <xdr:cxnSp macro="">
      <xdr:nvCxnSpPr>
        <xdr:cNvPr id="69" name="直線コネクタ 68"/>
        <xdr:cNvCxnSpPr/>
      </xdr:nvCxnSpPr>
      <xdr:spPr>
        <a:xfrm>
          <a:off x="3098800" y="69795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1" name="テキスト ボックス 70"/>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121557</xdr:rowOff>
    </xdr:from>
    <xdr:to>
      <xdr:col>4</xdr:col>
      <xdr:colOff>346075</xdr:colOff>
      <xdr:row>40</xdr:row>
      <xdr:rowOff>121557</xdr:rowOff>
    </xdr:to>
    <xdr:cxnSp macro="">
      <xdr:nvCxnSpPr>
        <xdr:cNvPr id="72" name="直線コネクタ 71"/>
        <xdr:cNvCxnSpPr/>
      </xdr:nvCxnSpPr>
      <xdr:spPr>
        <a:xfrm>
          <a:off x="2209800" y="697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24691</xdr:rowOff>
    </xdr:from>
    <xdr:ext cx="762000" cy="259045"/>
    <xdr:sp macro="" textlink="">
      <xdr:nvSpPr>
        <xdr:cNvPr id="74" name="テキスト ボックス 73"/>
        <xdr:cNvSpPr txBox="1"/>
      </xdr:nvSpPr>
      <xdr:spPr>
        <a:xfrm>
          <a:off x="2717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4536</xdr:rowOff>
    </xdr:from>
    <xdr:to>
      <xdr:col>3</xdr:col>
      <xdr:colOff>142875</xdr:colOff>
      <xdr:row>40</xdr:row>
      <xdr:rowOff>121557</xdr:rowOff>
    </xdr:to>
    <xdr:cxnSp macro="">
      <xdr:nvCxnSpPr>
        <xdr:cNvPr id="75" name="直線コネクタ 74"/>
        <xdr:cNvCxnSpPr/>
      </xdr:nvCxnSpPr>
      <xdr:spPr>
        <a:xfrm>
          <a:off x="1320800" y="6348186"/>
          <a:ext cx="889000" cy="6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41</xdr:row>
      <xdr:rowOff>117022</xdr:rowOff>
    </xdr:from>
    <xdr:to>
      <xdr:col>7</xdr:col>
      <xdr:colOff>66675</xdr:colOff>
      <xdr:row>42</xdr:row>
      <xdr:rowOff>47172</xdr:rowOff>
    </xdr:to>
    <xdr:sp macro="" textlink="">
      <xdr:nvSpPr>
        <xdr:cNvPr id="85" name="円/楕円 84"/>
        <xdr:cNvSpPr/>
      </xdr:nvSpPr>
      <xdr:spPr>
        <a:xfrm>
          <a:off x="47752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25599</xdr:rowOff>
    </xdr:from>
    <xdr:ext cx="762000" cy="259045"/>
    <xdr:sp macro="" textlink="">
      <xdr:nvSpPr>
        <xdr:cNvPr id="86" name="人件費該当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106135</xdr:rowOff>
    </xdr:from>
    <xdr:to>
      <xdr:col>5</xdr:col>
      <xdr:colOff>600075</xdr:colOff>
      <xdr:row>42</xdr:row>
      <xdr:rowOff>36285</xdr:rowOff>
    </xdr:to>
    <xdr:sp macro="" textlink="">
      <xdr:nvSpPr>
        <xdr:cNvPr id="87" name="円/楕円 86"/>
        <xdr:cNvSpPr/>
      </xdr:nvSpPr>
      <xdr:spPr>
        <a:xfrm>
          <a:off x="3937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21062</xdr:rowOff>
    </xdr:from>
    <xdr:ext cx="736600" cy="259045"/>
    <xdr:sp macro="" textlink="">
      <xdr:nvSpPr>
        <xdr:cNvPr id="88" name="テキスト ボックス 87"/>
        <xdr:cNvSpPr txBox="1"/>
      </xdr:nvSpPr>
      <xdr:spPr>
        <a:xfrm>
          <a:off x="3606800" y="72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70757</xdr:rowOff>
    </xdr:from>
    <xdr:to>
      <xdr:col>4</xdr:col>
      <xdr:colOff>396875</xdr:colOff>
      <xdr:row>41</xdr:row>
      <xdr:rowOff>907</xdr:rowOff>
    </xdr:to>
    <xdr:sp macro="" textlink="">
      <xdr:nvSpPr>
        <xdr:cNvPr id="89" name="円/楕円 88"/>
        <xdr:cNvSpPr/>
      </xdr:nvSpPr>
      <xdr:spPr>
        <a:xfrm>
          <a:off x="3048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157134</xdr:rowOff>
    </xdr:from>
    <xdr:ext cx="762000" cy="259045"/>
    <xdr:sp macro="" textlink="">
      <xdr:nvSpPr>
        <xdr:cNvPr id="90" name="テキスト ボックス 89"/>
        <xdr:cNvSpPr txBox="1"/>
      </xdr:nvSpPr>
      <xdr:spPr>
        <a:xfrm>
          <a:off x="2717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70757</xdr:rowOff>
    </xdr:from>
    <xdr:to>
      <xdr:col>3</xdr:col>
      <xdr:colOff>193675</xdr:colOff>
      <xdr:row>41</xdr:row>
      <xdr:rowOff>907</xdr:rowOff>
    </xdr:to>
    <xdr:sp macro="" textlink="">
      <xdr:nvSpPr>
        <xdr:cNvPr id="91" name="円/楕円 90"/>
        <xdr:cNvSpPr/>
      </xdr:nvSpPr>
      <xdr:spPr>
        <a:xfrm>
          <a:off x="2159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157134</xdr:rowOff>
    </xdr:from>
    <xdr:ext cx="762000" cy="259045"/>
    <xdr:sp macro="" textlink="">
      <xdr:nvSpPr>
        <xdr:cNvPr id="92" name="テキスト ボックス 91"/>
        <xdr:cNvSpPr txBox="1"/>
      </xdr:nvSpPr>
      <xdr:spPr>
        <a:xfrm>
          <a:off x="1828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3" name="円/楕円 92"/>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4" name="テキスト ボックス 93"/>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類似団体平均より下回ってはいるものの、一昨年度から上昇傾向にあり、昨年度よりもさらに上昇している。この理由としては、各種委託業務の増によるものである。</a:t>
          </a:r>
          <a:endParaRPr kumimoji="1" lang="en-US" altLang="ja-JP" sz="1300" baseline="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120142</xdr:rowOff>
    </xdr:to>
    <xdr:cxnSp macro="">
      <xdr:nvCxnSpPr>
        <xdr:cNvPr id="125" name="直線コネクタ 124"/>
        <xdr:cNvCxnSpPr/>
      </xdr:nvCxnSpPr>
      <xdr:spPr>
        <a:xfrm>
          <a:off x="15671800" y="25913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15</xdr:row>
      <xdr:rowOff>19558</xdr:rowOff>
    </xdr:to>
    <xdr:cxnSp macro="">
      <xdr:nvCxnSpPr>
        <xdr:cNvPr id="128" name="直線コネクタ 127"/>
        <xdr:cNvCxnSpPr/>
      </xdr:nvCxnSpPr>
      <xdr:spPr>
        <a:xfrm>
          <a:off x="14782800" y="24358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152146</xdr:rowOff>
    </xdr:from>
    <xdr:to>
      <xdr:col>21</xdr:col>
      <xdr:colOff>361950</xdr:colOff>
      <xdr:row>14</xdr:row>
      <xdr:rowOff>35560</xdr:rowOff>
    </xdr:to>
    <xdr:cxnSp macro="">
      <xdr:nvCxnSpPr>
        <xdr:cNvPr id="131" name="直線コネクタ 130"/>
        <xdr:cNvCxnSpPr/>
      </xdr:nvCxnSpPr>
      <xdr:spPr>
        <a:xfrm>
          <a:off x="13893800" y="2380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152146</xdr:rowOff>
    </xdr:from>
    <xdr:to>
      <xdr:col>20</xdr:col>
      <xdr:colOff>158750</xdr:colOff>
      <xdr:row>14</xdr:row>
      <xdr:rowOff>154432</xdr:rowOff>
    </xdr:to>
    <xdr:cxnSp macro="">
      <xdr:nvCxnSpPr>
        <xdr:cNvPr id="134" name="直線コネクタ 133"/>
        <xdr:cNvCxnSpPr/>
      </xdr:nvCxnSpPr>
      <xdr:spPr>
        <a:xfrm flipV="1">
          <a:off x="13004800" y="23809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69342</xdr:rowOff>
    </xdr:from>
    <xdr:to>
      <xdr:col>24</xdr:col>
      <xdr:colOff>82550</xdr:colOff>
      <xdr:row>15</xdr:row>
      <xdr:rowOff>170942</xdr:rowOff>
    </xdr:to>
    <xdr:sp macro="" textlink="">
      <xdr:nvSpPr>
        <xdr:cNvPr id="144" name="円/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6" name="円/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8" name="円/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101346</xdr:rowOff>
    </xdr:from>
    <xdr:to>
      <xdr:col>20</xdr:col>
      <xdr:colOff>209550</xdr:colOff>
      <xdr:row>14</xdr:row>
      <xdr:rowOff>31496</xdr:rowOff>
    </xdr:to>
    <xdr:sp macro="" textlink="">
      <xdr:nvSpPr>
        <xdr:cNvPr id="150" name="円/楕円 149"/>
        <xdr:cNvSpPr/>
      </xdr:nvSpPr>
      <xdr:spPr>
        <a:xfrm>
          <a:off x="13843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41673</xdr:rowOff>
    </xdr:from>
    <xdr:ext cx="762000" cy="259045"/>
    <xdr:sp macro="" textlink="">
      <xdr:nvSpPr>
        <xdr:cNvPr id="151" name="テキスト ボックス 150"/>
        <xdr:cNvSpPr txBox="1"/>
      </xdr:nvSpPr>
      <xdr:spPr>
        <a:xfrm>
          <a:off x="13512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103632</xdr:rowOff>
    </xdr:from>
    <xdr:to>
      <xdr:col>19</xdr:col>
      <xdr:colOff>6350</xdr:colOff>
      <xdr:row>15</xdr:row>
      <xdr:rowOff>33782</xdr:rowOff>
    </xdr:to>
    <xdr:sp macro="" textlink="">
      <xdr:nvSpPr>
        <xdr:cNvPr id="152" name="円/楕円 151"/>
        <xdr:cNvSpPr/>
      </xdr:nvSpPr>
      <xdr:spPr>
        <a:xfrm>
          <a:off x="12954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18559</xdr:rowOff>
    </xdr:from>
    <xdr:ext cx="762000" cy="259045"/>
    <xdr:sp macro="" textlink="">
      <xdr:nvSpPr>
        <xdr:cNvPr id="153" name="テキスト ボックス 152"/>
        <xdr:cNvSpPr txBox="1"/>
      </xdr:nvSpPr>
      <xdr:spPr>
        <a:xfrm>
          <a:off x="12623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類似団体平均より下回ってはいるものの、ここ数年上昇している要因は、国民健康保険の一部負担金免除が終了したことにより、町単独医療費が増加したことによるものである。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69850</xdr:rowOff>
    </xdr:to>
    <xdr:cxnSp macro="">
      <xdr:nvCxnSpPr>
        <xdr:cNvPr id="186" name="直線コネクタ 185"/>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69850</xdr:rowOff>
    </xdr:to>
    <xdr:cxnSp macro="">
      <xdr:nvCxnSpPr>
        <xdr:cNvPr id="189" name="直線コネクタ 188"/>
        <xdr:cNvCxnSpPr/>
      </xdr:nvCxnSpPr>
      <xdr:spPr>
        <a:xfrm>
          <a:off x="3098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127000</xdr:rowOff>
    </xdr:to>
    <xdr:cxnSp macro="">
      <xdr:nvCxnSpPr>
        <xdr:cNvPr id="192" name="直線コネクタ 191"/>
        <xdr:cNvCxnSpPr/>
      </xdr:nvCxnSpPr>
      <xdr:spPr>
        <a:xfrm>
          <a:off x="2209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4" name="テキスト ボックス 19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55</xdr:row>
      <xdr:rowOff>165100</xdr:rowOff>
    </xdr:to>
    <xdr:cxnSp macro="">
      <xdr:nvCxnSpPr>
        <xdr:cNvPr id="195" name="直線コネクタ 194"/>
        <xdr:cNvCxnSpPr/>
      </xdr:nvCxnSpPr>
      <xdr:spPr>
        <a:xfrm flipV="1">
          <a:off x="1320800" y="9290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5" name="円/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8" name="テキスト ボックス 20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1" name="円/楕円 210"/>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2" name="テキスト ボックス 211"/>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3" name="円/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4" name="テキスト ボックス 213"/>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ここ数年、類似団体平均を下回っていたものの、比率は上昇傾向にある。今年度では類似団体平均を若干上回っており、さらに比率も上昇している状況となっている。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上昇の要因としては、維持補修費において東日本大震災による津波被害を免れた現存施設の補修費が嵩んでいることによるものである。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56</xdr:row>
      <xdr:rowOff>134620</xdr:rowOff>
    </xdr:to>
    <xdr:cxnSp macro="">
      <xdr:nvCxnSpPr>
        <xdr:cNvPr id="247" name="直線コネクタ 246"/>
        <xdr:cNvCxnSpPr/>
      </xdr:nvCxnSpPr>
      <xdr:spPr>
        <a:xfrm>
          <a:off x="15671800" y="95300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8890</xdr:rowOff>
    </xdr:from>
    <xdr:to>
      <xdr:col>22</xdr:col>
      <xdr:colOff>565150</xdr:colOff>
      <xdr:row>55</xdr:row>
      <xdr:rowOff>100330</xdr:rowOff>
    </xdr:to>
    <xdr:cxnSp macro="">
      <xdr:nvCxnSpPr>
        <xdr:cNvPr id="250" name="直線コネクタ 249"/>
        <xdr:cNvCxnSpPr/>
      </xdr:nvCxnSpPr>
      <xdr:spPr>
        <a:xfrm>
          <a:off x="14782800" y="9438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8890</xdr:rowOff>
    </xdr:from>
    <xdr:to>
      <xdr:col>21</xdr:col>
      <xdr:colOff>361950</xdr:colOff>
      <xdr:row>55</xdr:row>
      <xdr:rowOff>92710</xdr:rowOff>
    </xdr:to>
    <xdr:cxnSp macro="">
      <xdr:nvCxnSpPr>
        <xdr:cNvPr id="253" name="直線コネクタ 252"/>
        <xdr:cNvCxnSpPr/>
      </xdr:nvCxnSpPr>
      <xdr:spPr>
        <a:xfrm flipV="1">
          <a:off x="13893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5" name="テキスト ボックス 25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57</xdr:row>
      <xdr:rowOff>1270</xdr:rowOff>
    </xdr:to>
    <xdr:cxnSp macro="">
      <xdr:nvCxnSpPr>
        <xdr:cNvPr id="256" name="直線コネクタ 255"/>
        <xdr:cNvCxnSpPr/>
      </xdr:nvCxnSpPr>
      <xdr:spPr>
        <a:xfrm flipV="1">
          <a:off x="13004800" y="95224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8" name="テキスト ボックス 257"/>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6" name="円/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8" name="円/楕円 267"/>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9" name="テキスト ボックス 268"/>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70" name="円/楕円 269"/>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71" name="テキスト ボックス 27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4" name="円/楕円 273"/>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5" name="テキスト ボックス 27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類似団体平均より下回ってはいるものの、一昨年度から上昇している要因は、石巻広域行政事務組合負担金（衛生施設負担金）の増によるものである。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157480</xdr:rowOff>
    </xdr:from>
    <xdr:to>
      <xdr:col>24</xdr:col>
      <xdr:colOff>31750</xdr:colOff>
      <xdr:row>37</xdr:row>
      <xdr:rowOff>8890</xdr:rowOff>
    </xdr:to>
    <xdr:cxnSp macro="">
      <xdr:nvCxnSpPr>
        <xdr:cNvPr id="308" name="直線コネクタ 307"/>
        <xdr:cNvCxnSpPr/>
      </xdr:nvCxnSpPr>
      <xdr:spPr>
        <a:xfrm flipV="1">
          <a:off x="15671800" y="632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119380</xdr:rowOff>
    </xdr:from>
    <xdr:to>
      <xdr:col>22</xdr:col>
      <xdr:colOff>565150</xdr:colOff>
      <xdr:row>37</xdr:row>
      <xdr:rowOff>8890</xdr:rowOff>
    </xdr:to>
    <xdr:cxnSp macro="">
      <xdr:nvCxnSpPr>
        <xdr:cNvPr id="311" name="直線コネクタ 310"/>
        <xdr:cNvCxnSpPr/>
      </xdr:nvCxnSpPr>
      <xdr:spPr>
        <a:xfrm>
          <a:off x="14782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119380</xdr:rowOff>
    </xdr:from>
    <xdr:to>
      <xdr:col>21</xdr:col>
      <xdr:colOff>361950</xdr:colOff>
      <xdr:row>38</xdr:row>
      <xdr:rowOff>157480</xdr:rowOff>
    </xdr:to>
    <xdr:cxnSp macro="">
      <xdr:nvCxnSpPr>
        <xdr:cNvPr id="314" name="直線コネクタ 313"/>
        <xdr:cNvCxnSpPr/>
      </xdr:nvCxnSpPr>
      <xdr:spPr>
        <a:xfrm flipV="1">
          <a:off x="13893800" y="62915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157480</xdr:rowOff>
    </xdr:to>
    <xdr:cxnSp macro="">
      <xdr:nvCxnSpPr>
        <xdr:cNvPr id="317" name="直線コネクタ 316"/>
        <xdr:cNvCxnSpPr/>
      </xdr:nvCxnSpPr>
      <xdr:spPr>
        <a:xfrm>
          <a:off x="13004800" y="65201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24147</xdr:rowOff>
    </xdr:from>
    <xdr:ext cx="762000" cy="259045"/>
    <xdr:sp macro="" textlink="">
      <xdr:nvSpPr>
        <xdr:cNvPr id="321" name="テキスト ボックス 320"/>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27" name="円/楕円 326"/>
        <xdr:cNvSpPr/>
      </xdr:nvSpPr>
      <xdr:spPr>
        <a:xfrm>
          <a:off x="16459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123207</xdr:rowOff>
    </xdr:from>
    <xdr:ext cx="762000" cy="259045"/>
    <xdr:sp macro="" textlink="">
      <xdr:nvSpPr>
        <xdr:cNvPr id="328" name="補助費等該当値テキスト"/>
        <xdr:cNvSpPr txBox="1"/>
      </xdr:nvSpPr>
      <xdr:spPr>
        <a:xfrm>
          <a:off x="16598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129540</xdr:rowOff>
    </xdr:from>
    <xdr:to>
      <xdr:col>22</xdr:col>
      <xdr:colOff>615950</xdr:colOff>
      <xdr:row>37</xdr:row>
      <xdr:rowOff>59690</xdr:rowOff>
    </xdr:to>
    <xdr:sp macro="" textlink="">
      <xdr:nvSpPr>
        <xdr:cNvPr id="329" name="円/楕円 328"/>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30" name="テキスト ボックス 329"/>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68580</xdr:rowOff>
    </xdr:from>
    <xdr:to>
      <xdr:col>21</xdr:col>
      <xdr:colOff>412750</xdr:colOff>
      <xdr:row>36</xdr:row>
      <xdr:rowOff>170180</xdr:rowOff>
    </xdr:to>
    <xdr:sp macro="" textlink="">
      <xdr:nvSpPr>
        <xdr:cNvPr id="331" name="円/楕円 330"/>
        <xdr:cNvSpPr/>
      </xdr:nvSpPr>
      <xdr:spPr>
        <a:xfrm>
          <a:off x="14732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8907</xdr:rowOff>
    </xdr:from>
    <xdr:ext cx="762000" cy="259045"/>
    <xdr:sp macro="" textlink="">
      <xdr:nvSpPr>
        <xdr:cNvPr id="332" name="テキスト ボックス 331"/>
        <xdr:cNvSpPr txBox="1"/>
      </xdr:nvSpPr>
      <xdr:spPr>
        <a:xfrm>
          <a:off x="14401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106680</xdr:rowOff>
    </xdr:from>
    <xdr:to>
      <xdr:col>20</xdr:col>
      <xdr:colOff>209550</xdr:colOff>
      <xdr:row>39</xdr:row>
      <xdr:rowOff>36830</xdr:rowOff>
    </xdr:to>
    <xdr:sp macro="" textlink="">
      <xdr:nvSpPr>
        <xdr:cNvPr id="333" name="円/楕円 332"/>
        <xdr:cNvSpPr/>
      </xdr:nvSpPr>
      <xdr:spPr>
        <a:xfrm>
          <a:off x="13843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21607</xdr:rowOff>
    </xdr:from>
    <xdr:ext cx="762000" cy="259045"/>
    <xdr:sp macro="" textlink="">
      <xdr:nvSpPr>
        <xdr:cNvPr id="334" name="テキスト ボックス 333"/>
        <xdr:cNvSpPr txBox="1"/>
      </xdr:nvSpPr>
      <xdr:spPr>
        <a:xfrm>
          <a:off x="13512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125730</xdr:rowOff>
    </xdr:from>
    <xdr:to>
      <xdr:col>19</xdr:col>
      <xdr:colOff>6350</xdr:colOff>
      <xdr:row>38</xdr:row>
      <xdr:rowOff>55880</xdr:rowOff>
    </xdr:to>
    <xdr:sp macro="" textlink="">
      <xdr:nvSpPr>
        <xdr:cNvPr id="335" name="円/楕円 334"/>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40657</xdr:rowOff>
    </xdr:from>
    <xdr:ext cx="762000" cy="259045"/>
    <xdr:sp macro="" textlink="">
      <xdr:nvSpPr>
        <xdr:cNvPr id="336" name="テキスト ボックス 33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旧来からの起債抑制策により、類似団体平均を下回っている状況である。引き続き水準を抑制できるように努める。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74</xdr:row>
      <xdr:rowOff>88900</xdr:rowOff>
    </xdr:to>
    <xdr:cxnSp macro="">
      <xdr:nvCxnSpPr>
        <xdr:cNvPr id="369" name="直線コネクタ 368"/>
        <xdr:cNvCxnSpPr/>
      </xdr:nvCxnSpPr>
      <xdr:spPr>
        <a:xfrm flipV="1">
          <a:off x="3987800" y="12661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151147</xdr:rowOff>
    </xdr:from>
    <xdr:ext cx="762000" cy="259045"/>
    <xdr:sp macro="" textlink="">
      <xdr:nvSpPr>
        <xdr:cNvPr id="370" name="公債費平均値テキスト"/>
        <xdr:cNvSpPr txBox="1"/>
      </xdr:nvSpPr>
      <xdr:spPr>
        <a:xfrm>
          <a:off x="4914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66040</xdr:rowOff>
    </xdr:from>
    <xdr:to>
      <xdr:col>5</xdr:col>
      <xdr:colOff>549275</xdr:colOff>
      <xdr:row>74</xdr:row>
      <xdr:rowOff>88900</xdr:rowOff>
    </xdr:to>
    <xdr:cxnSp macro="">
      <xdr:nvCxnSpPr>
        <xdr:cNvPr id="372" name="直線コネクタ 371"/>
        <xdr:cNvCxnSpPr/>
      </xdr:nvCxnSpPr>
      <xdr:spPr>
        <a:xfrm>
          <a:off x="3098800" y="12753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74" name="テキスト ボックス 37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66040</xdr:rowOff>
    </xdr:to>
    <xdr:cxnSp macro="">
      <xdr:nvCxnSpPr>
        <xdr:cNvPr id="375" name="直線コネクタ 374"/>
        <xdr:cNvCxnSpPr/>
      </xdr:nvCxnSpPr>
      <xdr:spPr>
        <a:xfrm>
          <a:off x="2209800" y="12730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77" name="テキスト ボックス 376"/>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54610</xdr:rowOff>
    </xdr:from>
    <xdr:to>
      <xdr:col>3</xdr:col>
      <xdr:colOff>142875</xdr:colOff>
      <xdr:row>74</xdr:row>
      <xdr:rowOff>43180</xdr:rowOff>
    </xdr:to>
    <xdr:cxnSp macro="">
      <xdr:nvCxnSpPr>
        <xdr:cNvPr id="378" name="直線コネクタ 377"/>
        <xdr:cNvCxnSpPr/>
      </xdr:nvCxnSpPr>
      <xdr:spPr>
        <a:xfrm>
          <a:off x="1320800" y="12570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82" name="テキスト ボックス 38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95250</xdr:rowOff>
    </xdr:from>
    <xdr:to>
      <xdr:col>7</xdr:col>
      <xdr:colOff>66675</xdr:colOff>
      <xdr:row>74</xdr:row>
      <xdr:rowOff>25400</xdr:rowOff>
    </xdr:to>
    <xdr:sp macro="" textlink="">
      <xdr:nvSpPr>
        <xdr:cNvPr id="388" name="円/楕円 387"/>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111777</xdr:rowOff>
    </xdr:from>
    <xdr:ext cx="762000" cy="259045"/>
    <xdr:sp macro="" textlink="">
      <xdr:nvSpPr>
        <xdr:cNvPr id="389"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38100</xdr:rowOff>
    </xdr:from>
    <xdr:to>
      <xdr:col>5</xdr:col>
      <xdr:colOff>600075</xdr:colOff>
      <xdr:row>74</xdr:row>
      <xdr:rowOff>139700</xdr:rowOff>
    </xdr:to>
    <xdr:sp macro="" textlink="">
      <xdr:nvSpPr>
        <xdr:cNvPr id="390" name="円/楕円 389"/>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149877</xdr:rowOff>
    </xdr:from>
    <xdr:ext cx="736600" cy="259045"/>
    <xdr:sp macro="" textlink="">
      <xdr:nvSpPr>
        <xdr:cNvPr id="391" name="テキスト ボックス 390"/>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xdr:rowOff>
    </xdr:from>
    <xdr:to>
      <xdr:col>4</xdr:col>
      <xdr:colOff>396875</xdr:colOff>
      <xdr:row>74</xdr:row>
      <xdr:rowOff>116840</xdr:rowOff>
    </xdr:to>
    <xdr:sp macro="" textlink="">
      <xdr:nvSpPr>
        <xdr:cNvPr id="392" name="円/楕円 391"/>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127017</xdr:rowOff>
    </xdr:from>
    <xdr:ext cx="762000" cy="259045"/>
    <xdr:sp macro="" textlink="">
      <xdr:nvSpPr>
        <xdr:cNvPr id="393" name="テキスト ボックス 392"/>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94" name="円/楕円 393"/>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95" name="テキスト ボックス 394"/>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3810</xdr:rowOff>
    </xdr:from>
    <xdr:to>
      <xdr:col>1</xdr:col>
      <xdr:colOff>676275</xdr:colOff>
      <xdr:row>73</xdr:row>
      <xdr:rowOff>105410</xdr:rowOff>
    </xdr:to>
    <xdr:sp macro="" textlink="">
      <xdr:nvSpPr>
        <xdr:cNvPr id="396" name="円/楕円 395"/>
        <xdr:cNvSpPr/>
      </xdr:nvSpPr>
      <xdr:spPr>
        <a:xfrm>
          <a:off x="1270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115587</xdr:rowOff>
    </xdr:from>
    <xdr:ext cx="762000" cy="259045"/>
    <xdr:sp macro="" textlink="">
      <xdr:nvSpPr>
        <xdr:cNvPr id="397" name="テキスト ボックス 396"/>
        <xdr:cNvSpPr txBox="1"/>
      </xdr:nvSpPr>
      <xdr:spPr>
        <a:xfrm>
          <a:off x="939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本町の経常一般財源等の主な財源は、原子力発電施設の固定資産税（償却資産分）であり、年々減少傾向となっているため、今後も比率は上昇していくものと思われる。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108713</xdr:rowOff>
    </xdr:from>
    <xdr:to>
      <xdr:col>24</xdr:col>
      <xdr:colOff>31750</xdr:colOff>
      <xdr:row>77</xdr:row>
      <xdr:rowOff>97282</xdr:rowOff>
    </xdr:to>
    <xdr:cxnSp macro="">
      <xdr:nvCxnSpPr>
        <xdr:cNvPr id="428" name="直線コネクタ 427"/>
        <xdr:cNvCxnSpPr/>
      </xdr:nvCxnSpPr>
      <xdr:spPr>
        <a:xfrm>
          <a:off x="15671800" y="13138913"/>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168148</xdr:rowOff>
    </xdr:from>
    <xdr:to>
      <xdr:col>22</xdr:col>
      <xdr:colOff>565150</xdr:colOff>
      <xdr:row>76</xdr:row>
      <xdr:rowOff>108713</xdr:rowOff>
    </xdr:to>
    <xdr:cxnSp macro="">
      <xdr:nvCxnSpPr>
        <xdr:cNvPr id="431" name="直線コネクタ 430"/>
        <xdr:cNvCxnSpPr/>
      </xdr:nvCxnSpPr>
      <xdr:spPr>
        <a:xfrm>
          <a:off x="14782800" y="12855448"/>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33" name="テキスト ボックス 43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168148</xdr:rowOff>
    </xdr:from>
    <xdr:to>
      <xdr:col>21</xdr:col>
      <xdr:colOff>361950</xdr:colOff>
      <xdr:row>76</xdr:row>
      <xdr:rowOff>53848</xdr:rowOff>
    </xdr:to>
    <xdr:cxnSp macro="">
      <xdr:nvCxnSpPr>
        <xdr:cNvPr id="434" name="直線コネクタ 433"/>
        <xdr:cNvCxnSpPr/>
      </xdr:nvCxnSpPr>
      <xdr:spPr>
        <a:xfrm flipV="1">
          <a:off x="13893800" y="128554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xdr:rowOff>
    </xdr:from>
    <xdr:to>
      <xdr:col>20</xdr:col>
      <xdr:colOff>158750</xdr:colOff>
      <xdr:row>76</xdr:row>
      <xdr:rowOff>53848</xdr:rowOff>
    </xdr:to>
    <xdr:cxnSp macro="">
      <xdr:nvCxnSpPr>
        <xdr:cNvPr id="437" name="直線コネクタ 436"/>
        <xdr:cNvCxnSpPr/>
      </xdr:nvCxnSpPr>
      <xdr:spPr>
        <a:xfrm>
          <a:off x="13004800" y="13038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32529</xdr:rowOff>
    </xdr:from>
    <xdr:ext cx="762000" cy="259045"/>
    <xdr:sp macro="" textlink="">
      <xdr:nvSpPr>
        <xdr:cNvPr id="439" name="テキスト ボックス 43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1" name="テキスト ボックス 440"/>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46482</xdr:rowOff>
    </xdr:from>
    <xdr:to>
      <xdr:col>24</xdr:col>
      <xdr:colOff>82550</xdr:colOff>
      <xdr:row>77</xdr:row>
      <xdr:rowOff>148082</xdr:rowOff>
    </xdr:to>
    <xdr:sp macro="" textlink="">
      <xdr:nvSpPr>
        <xdr:cNvPr id="447" name="円/楕円 446"/>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18559</xdr:rowOff>
    </xdr:from>
    <xdr:ext cx="762000" cy="259045"/>
    <xdr:sp macro="" textlink="">
      <xdr:nvSpPr>
        <xdr:cNvPr id="448"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9" name="円/楕円 448"/>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144290</xdr:rowOff>
    </xdr:from>
    <xdr:ext cx="736600" cy="259045"/>
    <xdr:sp macro="" textlink="">
      <xdr:nvSpPr>
        <xdr:cNvPr id="450" name="テキスト ボックス 449"/>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117348</xdr:rowOff>
    </xdr:from>
    <xdr:to>
      <xdr:col>21</xdr:col>
      <xdr:colOff>412750</xdr:colOff>
      <xdr:row>75</xdr:row>
      <xdr:rowOff>47498</xdr:rowOff>
    </xdr:to>
    <xdr:sp macro="" textlink="">
      <xdr:nvSpPr>
        <xdr:cNvPr id="451" name="円/楕円 450"/>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57675</xdr:rowOff>
    </xdr:from>
    <xdr:ext cx="762000" cy="259045"/>
    <xdr:sp macro="" textlink="">
      <xdr:nvSpPr>
        <xdr:cNvPr id="452" name="テキスト ボックス 451"/>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3" name="円/楕円 452"/>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89425</xdr:rowOff>
    </xdr:from>
    <xdr:ext cx="762000" cy="259045"/>
    <xdr:sp macro="" textlink="">
      <xdr:nvSpPr>
        <xdr:cNvPr id="454" name="テキスト ボックス 453"/>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128778</xdr:rowOff>
    </xdr:from>
    <xdr:to>
      <xdr:col>19</xdr:col>
      <xdr:colOff>6350</xdr:colOff>
      <xdr:row>76</xdr:row>
      <xdr:rowOff>58928</xdr:rowOff>
    </xdr:to>
    <xdr:sp macro="" textlink="">
      <xdr:nvSpPr>
        <xdr:cNvPr id="455" name="円/楕円 454"/>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43705</xdr:rowOff>
    </xdr:from>
    <xdr:ext cx="762000" cy="259045"/>
    <xdr:sp macro="" textlink="">
      <xdr:nvSpPr>
        <xdr:cNvPr id="456" name="テキスト ボックス 455"/>
        <xdr:cNvSpPr txBox="1"/>
      </xdr:nvSpPr>
      <xdr:spPr>
        <a:xfrm>
          <a:off x="126238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宮城県女川町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39303</xdr:rowOff>
    </xdr:from>
    <xdr:to>
      <xdr:col>4</xdr:col>
      <xdr:colOff>1117600</xdr:colOff>
      <xdr:row>13</xdr:row>
      <xdr:rowOff>50990</xdr:rowOff>
    </xdr:to>
    <xdr:cxnSp macro="">
      <xdr:nvCxnSpPr>
        <xdr:cNvPr id="54" name="直線コネクタ 53"/>
        <xdr:cNvCxnSpPr/>
      </xdr:nvCxnSpPr>
      <xdr:spPr bwMode="auto">
        <a:xfrm flipV="1">
          <a:off x="5003800" y="2144328"/>
          <a:ext cx="647700" cy="18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137841</xdr:rowOff>
    </xdr:from>
    <xdr:ext cx="762000" cy="259045"/>
    <xdr:sp macro="" textlink="">
      <xdr:nvSpPr>
        <xdr:cNvPr id="55" name="人口1人当たり決算額の推移平均値テキスト130"/>
        <xdr:cNvSpPr txBox="1"/>
      </xdr:nvSpPr>
      <xdr:spPr>
        <a:xfrm>
          <a:off x="5740400" y="310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50990</xdr:rowOff>
    </xdr:from>
    <xdr:to>
      <xdr:col>4</xdr:col>
      <xdr:colOff>469900</xdr:colOff>
      <xdr:row>14</xdr:row>
      <xdr:rowOff>40037</xdr:rowOff>
    </xdr:to>
    <xdr:cxnSp macro="">
      <xdr:nvCxnSpPr>
        <xdr:cNvPr id="57" name="直線コネクタ 56"/>
        <xdr:cNvCxnSpPr/>
      </xdr:nvCxnSpPr>
      <xdr:spPr bwMode="auto">
        <a:xfrm flipV="1">
          <a:off x="4305300" y="2327465"/>
          <a:ext cx="698500" cy="16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40037</xdr:rowOff>
    </xdr:from>
    <xdr:to>
      <xdr:col>3</xdr:col>
      <xdr:colOff>904875</xdr:colOff>
      <xdr:row>14</xdr:row>
      <xdr:rowOff>125571</xdr:rowOff>
    </xdr:to>
    <xdr:cxnSp macro="">
      <xdr:nvCxnSpPr>
        <xdr:cNvPr id="60" name="直線コネクタ 59"/>
        <xdr:cNvCxnSpPr/>
      </xdr:nvCxnSpPr>
      <xdr:spPr bwMode="auto">
        <a:xfrm flipV="1">
          <a:off x="3606800" y="2487962"/>
          <a:ext cx="698500" cy="85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125571</xdr:rowOff>
    </xdr:from>
    <xdr:to>
      <xdr:col>3</xdr:col>
      <xdr:colOff>206375</xdr:colOff>
      <xdr:row>16</xdr:row>
      <xdr:rowOff>33750</xdr:rowOff>
    </xdr:to>
    <xdr:cxnSp macro="">
      <xdr:nvCxnSpPr>
        <xdr:cNvPr id="63" name="直線コネクタ 62"/>
        <xdr:cNvCxnSpPr/>
      </xdr:nvCxnSpPr>
      <xdr:spPr bwMode="auto">
        <a:xfrm flipV="1">
          <a:off x="2908300" y="2573496"/>
          <a:ext cx="698500" cy="25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99036</xdr:rowOff>
    </xdr:from>
    <xdr:ext cx="762000" cy="259045"/>
    <xdr:sp macro="" textlink="">
      <xdr:nvSpPr>
        <xdr:cNvPr id="65" name="テキスト ボックス 64"/>
        <xdr:cNvSpPr txBox="1"/>
      </xdr:nvSpPr>
      <xdr:spPr>
        <a:xfrm>
          <a:off x="3225800" y="32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29151</xdr:rowOff>
    </xdr:from>
    <xdr:ext cx="762000" cy="259045"/>
    <xdr:sp macro="" textlink="">
      <xdr:nvSpPr>
        <xdr:cNvPr id="67" name="テキスト ボックス 66"/>
        <xdr:cNvSpPr txBox="1"/>
      </xdr:nvSpPr>
      <xdr:spPr>
        <a:xfrm>
          <a:off x="2527300" y="31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11</xdr:row>
      <xdr:rowOff>159953</xdr:rowOff>
    </xdr:from>
    <xdr:to>
      <xdr:col>5</xdr:col>
      <xdr:colOff>34925</xdr:colOff>
      <xdr:row>12</xdr:row>
      <xdr:rowOff>90103</xdr:rowOff>
    </xdr:to>
    <xdr:sp macro="" textlink="">
      <xdr:nvSpPr>
        <xdr:cNvPr id="73" name="円/楕円 72"/>
        <xdr:cNvSpPr/>
      </xdr:nvSpPr>
      <xdr:spPr bwMode="auto">
        <a:xfrm>
          <a:off x="5600700" y="209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68530</xdr:rowOff>
    </xdr:from>
    <xdr:ext cx="762000" cy="259045"/>
    <xdr:sp macro="" textlink="">
      <xdr:nvSpPr>
        <xdr:cNvPr id="74" name="人口1人当たり決算額の推移該当値テキスト130"/>
        <xdr:cNvSpPr txBox="1"/>
      </xdr:nvSpPr>
      <xdr:spPr>
        <a:xfrm>
          <a:off x="5740400" y="20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218,207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190</xdr:rowOff>
    </xdr:from>
    <xdr:to>
      <xdr:col>4</xdr:col>
      <xdr:colOff>520700</xdr:colOff>
      <xdr:row>13</xdr:row>
      <xdr:rowOff>101790</xdr:rowOff>
    </xdr:to>
    <xdr:sp macro="" textlink="">
      <xdr:nvSpPr>
        <xdr:cNvPr id="75" name="円/楕円 74"/>
        <xdr:cNvSpPr/>
      </xdr:nvSpPr>
      <xdr:spPr bwMode="auto">
        <a:xfrm>
          <a:off x="4953000" y="227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111967</xdr:rowOff>
    </xdr:from>
    <xdr:ext cx="736600" cy="259045"/>
    <xdr:sp macro="" textlink="">
      <xdr:nvSpPr>
        <xdr:cNvPr id="76" name="テキスト ボックス 75"/>
        <xdr:cNvSpPr txBox="1"/>
      </xdr:nvSpPr>
      <xdr:spPr>
        <a:xfrm>
          <a:off x="4622800" y="204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198,980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160687</xdr:rowOff>
    </xdr:from>
    <xdr:to>
      <xdr:col>3</xdr:col>
      <xdr:colOff>955675</xdr:colOff>
      <xdr:row>14</xdr:row>
      <xdr:rowOff>90837</xdr:rowOff>
    </xdr:to>
    <xdr:sp macro="" textlink="">
      <xdr:nvSpPr>
        <xdr:cNvPr id="77" name="円/楕円 76"/>
        <xdr:cNvSpPr/>
      </xdr:nvSpPr>
      <xdr:spPr bwMode="auto">
        <a:xfrm>
          <a:off x="4254500" y="243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101014</xdr:rowOff>
    </xdr:from>
    <xdr:ext cx="762000" cy="259045"/>
    <xdr:sp macro="" textlink="">
      <xdr:nvSpPr>
        <xdr:cNvPr id="78" name="テキスト ボックス 77"/>
        <xdr:cNvSpPr txBox="1"/>
      </xdr:nvSpPr>
      <xdr:spPr>
        <a:xfrm>
          <a:off x="3924300" y="220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182,130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74771</xdr:rowOff>
    </xdr:from>
    <xdr:to>
      <xdr:col>3</xdr:col>
      <xdr:colOff>257175</xdr:colOff>
      <xdr:row>15</xdr:row>
      <xdr:rowOff>4921</xdr:rowOff>
    </xdr:to>
    <xdr:sp macro="" textlink="">
      <xdr:nvSpPr>
        <xdr:cNvPr id="79" name="円/楕円 78"/>
        <xdr:cNvSpPr/>
      </xdr:nvSpPr>
      <xdr:spPr bwMode="auto">
        <a:xfrm>
          <a:off x="3556000" y="252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15098</xdr:rowOff>
    </xdr:from>
    <xdr:ext cx="762000" cy="259045"/>
    <xdr:sp macro="" textlink="">
      <xdr:nvSpPr>
        <xdr:cNvPr id="80" name="テキスト ボックス 79"/>
        <xdr:cNvSpPr txBox="1"/>
      </xdr:nvSpPr>
      <xdr:spPr>
        <a:xfrm>
          <a:off x="3225800" y="229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173,150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154400</xdr:rowOff>
    </xdr:from>
    <xdr:to>
      <xdr:col>2</xdr:col>
      <xdr:colOff>692150</xdr:colOff>
      <xdr:row>16</xdr:row>
      <xdr:rowOff>84550</xdr:rowOff>
    </xdr:to>
    <xdr:sp macro="" textlink="">
      <xdr:nvSpPr>
        <xdr:cNvPr id="81" name="円/楕円 80"/>
        <xdr:cNvSpPr/>
      </xdr:nvSpPr>
      <xdr:spPr bwMode="auto">
        <a:xfrm>
          <a:off x="2857500" y="277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94727</xdr:rowOff>
    </xdr:from>
    <xdr:ext cx="762000" cy="259045"/>
    <xdr:sp macro="" textlink="">
      <xdr:nvSpPr>
        <xdr:cNvPr id="82" name="テキスト ボックス 81"/>
        <xdr:cNvSpPr txBox="1"/>
      </xdr:nvSpPr>
      <xdr:spPr>
        <a:xfrm>
          <a:off x="2527300" y="254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68342</xdr:rowOff>
    </xdr:from>
    <xdr:to>
      <xdr:col>4</xdr:col>
      <xdr:colOff>1117600</xdr:colOff>
      <xdr:row>36</xdr:row>
      <xdr:rowOff>68524</xdr:rowOff>
    </xdr:to>
    <xdr:cxnSp macro="">
      <xdr:nvCxnSpPr>
        <xdr:cNvPr id="115" name="直線コネクタ 114"/>
        <xdr:cNvCxnSpPr/>
      </xdr:nvCxnSpPr>
      <xdr:spPr bwMode="auto">
        <a:xfrm>
          <a:off x="5003800" y="6678692"/>
          <a:ext cx="647700" cy="343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108318</xdr:rowOff>
    </xdr:from>
    <xdr:ext cx="762000" cy="259045"/>
    <xdr:sp macro="" textlink="">
      <xdr:nvSpPr>
        <xdr:cNvPr id="116" name="人口1人当たり決算額の推移平均値テキスト445"/>
        <xdr:cNvSpPr txBox="1"/>
      </xdr:nvSpPr>
      <xdr:spPr>
        <a:xfrm>
          <a:off x="5740400" y="6718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68342</xdr:rowOff>
    </xdr:from>
    <xdr:to>
      <xdr:col>4</xdr:col>
      <xdr:colOff>469900</xdr:colOff>
      <xdr:row>35</xdr:row>
      <xdr:rowOff>75931</xdr:rowOff>
    </xdr:to>
    <xdr:cxnSp macro="">
      <xdr:nvCxnSpPr>
        <xdr:cNvPr id="118" name="直線コネクタ 117"/>
        <xdr:cNvCxnSpPr/>
      </xdr:nvCxnSpPr>
      <xdr:spPr bwMode="auto">
        <a:xfrm flipV="1">
          <a:off x="4305300" y="6678692"/>
          <a:ext cx="698500" cy="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75931</xdr:rowOff>
    </xdr:from>
    <xdr:to>
      <xdr:col>3</xdr:col>
      <xdr:colOff>904875</xdr:colOff>
      <xdr:row>35</xdr:row>
      <xdr:rowOff>150683</xdr:rowOff>
    </xdr:to>
    <xdr:cxnSp macro="">
      <xdr:nvCxnSpPr>
        <xdr:cNvPr id="121" name="直線コネクタ 120"/>
        <xdr:cNvCxnSpPr/>
      </xdr:nvCxnSpPr>
      <xdr:spPr bwMode="auto">
        <a:xfrm flipV="1">
          <a:off x="3606800" y="6686281"/>
          <a:ext cx="698500" cy="74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150683</xdr:rowOff>
    </xdr:from>
    <xdr:to>
      <xdr:col>3</xdr:col>
      <xdr:colOff>206375</xdr:colOff>
      <xdr:row>37</xdr:row>
      <xdr:rowOff>69804</xdr:rowOff>
    </xdr:to>
    <xdr:cxnSp macro="">
      <xdr:nvCxnSpPr>
        <xdr:cNvPr id="124" name="直線コネクタ 123"/>
        <xdr:cNvCxnSpPr/>
      </xdr:nvCxnSpPr>
      <xdr:spPr bwMode="auto">
        <a:xfrm flipV="1">
          <a:off x="2908300" y="6761033"/>
          <a:ext cx="698500" cy="43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99051</xdr:rowOff>
    </xdr:from>
    <xdr:ext cx="762000" cy="259045"/>
    <xdr:sp macro="" textlink="">
      <xdr:nvSpPr>
        <xdr:cNvPr id="126" name="テキスト ボックス 125"/>
        <xdr:cNvSpPr txBox="1"/>
      </xdr:nvSpPr>
      <xdr:spPr>
        <a:xfrm>
          <a:off x="32258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166671</xdr:rowOff>
    </xdr:from>
    <xdr:ext cx="762000" cy="259045"/>
    <xdr:sp macro="" textlink="">
      <xdr:nvSpPr>
        <xdr:cNvPr id="128" name="テキスト ボックス 127"/>
        <xdr:cNvSpPr txBox="1"/>
      </xdr:nvSpPr>
      <xdr:spPr>
        <a:xfrm>
          <a:off x="25273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17724</xdr:rowOff>
    </xdr:from>
    <xdr:to>
      <xdr:col>5</xdr:col>
      <xdr:colOff>34925</xdr:colOff>
      <xdr:row>36</xdr:row>
      <xdr:rowOff>119324</xdr:rowOff>
    </xdr:to>
    <xdr:sp macro="" textlink="">
      <xdr:nvSpPr>
        <xdr:cNvPr id="134" name="円/楕円 133"/>
        <xdr:cNvSpPr/>
      </xdr:nvSpPr>
      <xdr:spPr bwMode="auto">
        <a:xfrm>
          <a:off x="5600700" y="69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332701</xdr:rowOff>
    </xdr:from>
    <xdr:ext cx="762000" cy="259045"/>
    <xdr:sp macro="" textlink="">
      <xdr:nvSpPr>
        <xdr:cNvPr id="135" name="人口1人当たり決算額の推移該当値テキスト445"/>
        <xdr:cNvSpPr txBox="1"/>
      </xdr:nvSpPr>
      <xdr:spPr>
        <a:xfrm>
          <a:off x="5740400" y="69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17542</xdr:rowOff>
    </xdr:from>
    <xdr:to>
      <xdr:col>4</xdr:col>
      <xdr:colOff>520700</xdr:colOff>
      <xdr:row>35</xdr:row>
      <xdr:rowOff>119142</xdr:rowOff>
    </xdr:to>
    <xdr:sp macro="" textlink="">
      <xdr:nvSpPr>
        <xdr:cNvPr id="136" name="円/楕円 135"/>
        <xdr:cNvSpPr/>
      </xdr:nvSpPr>
      <xdr:spPr bwMode="auto">
        <a:xfrm>
          <a:off x="4953000" y="662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129318</xdr:rowOff>
    </xdr:from>
    <xdr:ext cx="736600" cy="259045"/>
    <xdr:sp macro="" textlink="">
      <xdr:nvSpPr>
        <xdr:cNvPr id="137" name="テキスト ボックス 136"/>
        <xdr:cNvSpPr txBox="1"/>
      </xdr:nvSpPr>
      <xdr:spPr>
        <a:xfrm>
          <a:off x="4622800" y="6396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25131</xdr:rowOff>
    </xdr:from>
    <xdr:to>
      <xdr:col>3</xdr:col>
      <xdr:colOff>955675</xdr:colOff>
      <xdr:row>35</xdr:row>
      <xdr:rowOff>126731</xdr:rowOff>
    </xdr:to>
    <xdr:sp macro="" textlink="">
      <xdr:nvSpPr>
        <xdr:cNvPr id="138" name="円/楕円 137"/>
        <xdr:cNvSpPr/>
      </xdr:nvSpPr>
      <xdr:spPr bwMode="auto">
        <a:xfrm>
          <a:off x="4254500" y="663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136908</xdr:rowOff>
    </xdr:from>
    <xdr:ext cx="762000" cy="259045"/>
    <xdr:sp macro="" textlink="">
      <xdr:nvSpPr>
        <xdr:cNvPr id="139" name="テキスト ボックス 138"/>
        <xdr:cNvSpPr txBox="1"/>
      </xdr:nvSpPr>
      <xdr:spPr>
        <a:xfrm>
          <a:off x="3924300" y="64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99883</xdr:rowOff>
    </xdr:from>
    <xdr:to>
      <xdr:col>3</xdr:col>
      <xdr:colOff>257175</xdr:colOff>
      <xdr:row>35</xdr:row>
      <xdr:rowOff>201483</xdr:rowOff>
    </xdr:to>
    <xdr:sp macro="" textlink="">
      <xdr:nvSpPr>
        <xdr:cNvPr id="140" name="円/楕円 139"/>
        <xdr:cNvSpPr/>
      </xdr:nvSpPr>
      <xdr:spPr bwMode="auto">
        <a:xfrm>
          <a:off x="3556000" y="671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186260</xdr:rowOff>
    </xdr:from>
    <xdr:ext cx="762000" cy="259045"/>
    <xdr:sp macro="" textlink="">
      <xdr:nvSpPr>
        <xdr:cNvPr id="141" name="テキスト ボックス 140"/>
        <xdr:cNvSpPr txBox="1"/>
      </xdr:nvSpPr>
      <xdr:spPr>
        <a:xfrm>
          <a:off x="3225800" y="67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19004</xdr:rowOff>
    </xdr:from>
    <xdr:to>
      <xdr:col>2</xdr:col>
      <xdr:colOff>692150</xdr:colOff>
      <xdr:row>37</xdr:row>
      <xdr:rowOff>120604</xdr:rowOff>
    </xdr:to>
    <xdr:sp macro="" textlink="">
      <xdr:nvSpPr>
        <xdr:cNvPr id="142" name="円/楕円 141"/>
        <xdr:cNvSpPr/>
      </xdr:nvSpPr>
      <xdr:spPr bwMode="auto">
        <a:xfrm>
          <a:off x="2857500" y="714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105381</xdr:rowOff>
    </xdr:from>
    <xdr:ext cx="762000" cy="259045"/>
    <xdr:sp macro="" textlink="">
      <xdr:nvSpPr>
        <xdr:cNvPr id="143" name="テキスト ボックス 142"/>
        <xdr:cNvSpPr txBox="1"/>
      </xdr:nvSpPr>
      <xdr:spPr>
        <a:xfrm>
          <a:off x="2527300" y="723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女川原子力発電所施設の固定資産税（償却資産分）等により、例年、計画的に積立を行ってきている。しかし、固定資産税については、年々減収となり、標準財政規模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実質収支額及び実質単年度収支については、東日本大震災以降、復旧・復興事業等の増大に伴い予算規模も大きくなっているため、震災前の水準よりも大きい値となっている。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数値算定以降、全会計ともに黒字経営となっており、健全な運営を行っている。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今後もより一層健全な運営に努める。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元利償還金は臨時財政対策債の元金償還開始により増加傾向である。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参入公債費等については、東日本大震災で被災した公営住宅の家賃収入の落ち込みはあるものの、普通交付税に算入された事業費補正等の公債費の増により、震災前の水準を上回っている。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一般会計等に係る地方債現在高は、昨年度、災害公営住宅建設事業に係る起債借入により増加したものの、昨年度より約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億減少している状況である。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しかし、今後も災害公営住宅、出島架橋、小中学校建設等大規模な事業が計画されており、地方債残高の増加が見込まれる。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充当可能財源等については、震災復興特別交付税で翌年度以降の事業分を前倒しで交付を受けたことにより増加しているが、今後については、減少傾向になると思われる。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66073414</v>
      </c>
      <c r="BO4" s="349"/>
      <c r="BP4" s="349"/>
      <c r="BQ4" s="349"/>
      <c r="BR4" s="349"/>
      <c r="BS4" s="349"/>
      <c r="BT4" s="349"/>
      <c r="BU4" s="350"/>
      <c r="BV4" s="348">
        <v>58351466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31.4</v>
      </c>
      <c r="CU4" s="355"/>
      <c r="CV4" s="355"/>
      <c r="CW4" s="355"/>
      <c r="CX4" s="355"/>
      <c r="CY4" s="355"/>
      <c r="CZ4" s="355"/>
      <c r="DA4" s="356"/>
      <c r="DB4" s="354">
        <v>16.2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58347454</v>
      </c>
      <c r="BO5" s="386"/>
      <c r="BP5" s="386"/>
      <c r="BQ5" s="386"/>
      <c r="BR5" s="386"/>
      <c r="BS5" s="386"/>
      <c r="BT5" s="386"/>
      <c r="BU5" s="387"/>
      <c r="BV5" s="385">
        <v>46193030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82.6</v>
      </c>
      <c r="CU5" s="383"/>
      <c r="CV5" s="383"/>
      <c r="CW5" s="383"/>
      <c r="CX5" s="383"/>
      <c r="CY5" s="383"/>
      <c r="CZ5" s="383"/>
      <c r="DA5" s="384"/>
      <c r="DB5" s="382">
        <v>80.599999999999994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7725960</v>
      </c>
      <c r="BO6" s="386"/>
      <c r="BP6" s="386"/>
      <c r="BQ6" s="386"/>
      <c r="BR6" s="386"/>
      <c r="BS6" s="386"/>
      <c r="BT6" s="386"/>
      <c r="BU6" s="387"/>
      <c r="BV6" s="385">
        <v>12158436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82.6</v>
      </c>
      <c r="CU6" s="423"/>
      <c r="CV6" s="423"/>
      <c r="CW6" s="423"/>
      <c r="CX6" s="423"/>
      <c r="CY6" s="423"/>
      <c r="CZ6" s="423"/>
      <c r="DA6" s="424"/>
      <c r="DB6" s="422">
        <v>80.599999999999994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6583395</v>
      </c>
      <c r="BO7" s="386"/>
      <c r="BP7" s="386"/>
      <c r="BQ7" s="386"/>
      <c r="BR7" s="386"/>
      <c r="BS7" s="386"/>
      <c r="BT7" s="386"/>
      <c r="BU7" s="387"/>
      <c r="BV7" s="385">
        <v>11571338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3642670</v>
      </c>
      <c r="CU7" s="386"/>
      <c r="CV7" s="386"/>
      <c r="CW7" s="386"/>
      <c r="CX7" s="386"/>
      <c r="CY7" s="386"/>
      <c r="CZ7" s="386"/>
      <c r="DA7" s="387"/>
      <c r="DB7" s="385">
        <v>3635157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1142565</v>
      </c>
      <c r="BO8" s="386"/>
      <c r="BP8" s="386"/>
      <c r="BQ8" s="386"/>
      <c r="BR8" s="386"/>
      <c r="BS8" s="386"/>
      <c r="BT8" s="386"/>
      <c r="BU8" s="387"/>
      <c r="BV8" s="385">
        <v>587098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1.01</v>
      </c>
      <c r="CU8" s="426"/>
      <c r="CV8" s="426"/>
      <c r="CW8" s="426"/>
      <c r="CX8" s="426"/>
      <c r="CY8" s="426"/>
      <c r="CZ8" s="426"/>
      <c r="DA8" s="427"/>
      <c r="DB8" s="425">
        <v>1.04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10051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555467</v>
      </c>
      <c r="BO9" s="386"/>
      <c r="BP9" s="386"/>
      <c r="BQ9" s="386"/>
      <c r="BR9" s="386"/>
      <c r="BS9" s="386"/>
      <c r="BT9" s="386"/>
      <c r="BU9" s="387"/>
      <c r="BV9" s="385">
        <v>488151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2.2000000000000002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10723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114477</v>
      </c>
      <c r="BO10" s="386"/>
      <c r="BP10" s="386"/>
      <c r="BQ10" s="386"/>
      <c r="BR10" s="386"/>
      <c r="BS10" s="386"/>
      <c r="BT10" s="386"/>
      <c r="BU10" s="387"/>
      <c r="BV10" s="385">
        <v>992691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7124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7034</v>
      </c>
      <c r="S13" s="467"/>
      <c r="T13" s="467"/>
      <c r="U13" s="467"/>
      <c r="V13" s="468"/>
      <c r="W13" s="401" t="s">
        <v>124</v>
      </c>
      <c r="X13" s="402"/>
      <c r="Y13" s="402"/>
      <c r="Z13" s="402"/>
      <c r="AA13" s="402"/>
      <c r="AB13" s="392"/>
      <c r="AC13" s="436">
        <v>747</v>
      </c>
      <c r="AD13" s="437"/>
      <c r="AE13" s="437"/>
      <c r="AF13" s="437"/>
      <c r="AG13" s="476"/>
      <c r="AH13" s="436">
        <v>838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669944</v>
      </c>
      <c r="BO13" s="386"/>
      <c r="BP13" s="386"/>
      <c r="BQ13" s="386"/>
      <c r="BR13" s="386"/>
      <c r="BS13" s="386"/>
      <c r="BT13" s="386"/>
      <c r="BU13" s="387"/>
      <c r="BV13" s="385">
        <v>1480842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5.6</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7512</v>
      </c>
      <c r="S14" s="467"/>
      <c r="T14" s="467"/>
      <c r="U14" s="467"/>
      <c r="V14" s="468"/>
      <c r="W14" s="375"/>
      <c r="X14" s="376"/>
      <c r="Y14" s="376"/>
      <c r="Z14" s="376"/>
      <c r="AA14" s="376"/>
      <c r="AB14" s="365"/>
      <c r="AC14" s="469">
        <v>15.2</v>
      </c>
      <c r="AD14" s="470"/>
      <c r="AE14" s="470"/>
      <c r="AF14" s="470"/>
      <c r="AG14" s="471"/>
      <c r="AH14" s="469">
        <v>15.8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7433</v>
      </c>
      <c r="S15" s="467"/>
      <c r="T15" s="467"/>
      <c r="U15" s="467"/>
      <c r="V15" s="468"/>
      <c r="W15" s="401" t="s">
        <v>131</v>
      </c>
      <c r="X15" s="402"/>
      <c r="Y15" s="402"/>
      <c r="Z15" s="402"/>
      <c r="AA15" s="402"/>
      <c r="AB15" s="392"/>
      <c r="AC15" s="436">
        <v>1594</v>
      </c>
      <c r="AD15" s="437"/>
      <c r="AE15" s="437"/>
      <c r="AF15" s="437"/>
      <c r="AG15" s="476"/>
      <c r="AH15" s="436">
        <v>1795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2690458</v>
      </c>
      <c r="BO15" s="349"/>
      <c r="BP15" s="349"/>
      <c r="BQ15" s="349"/>
      <c r="BR15" s="349"/>
      <c r="BS15" s="349"/>
      <c r="BT15" s="349"/>
      <c r="BU15" s="350"/>
      <c r="BV15" s="348">
        <v>2734329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32.5</v>
      </c>
      <c r="AD16" s="470"/>
      <c r="AE16" s="470"/>
      <c r="AF16" s="470"/>
      <c r="AG16" s="471"/>
      <c r="AH16" s="469">
        <v>33.799999999999997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2699946</v>
      </c>
      <c r="BO16" s="386"/>
      <c r="BP16" s="386"/>
      <c r="BQ16" s="386"/>
      <c r="BR16" s="386"/>
      <c r="BS16" s="386"/>
      <c r="BT16" s="386"/>
      <c r="BU16" s="387"/>
      <c r="BV16" s="385">
        <v>2737314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2566</v>
      </c>
      <c r="AD17" s="437"/>
      <c r="AE17" s="437"/>
      <c r="AF17" s="437"/>
      <c r="AG17" s="476"/>
      <c r="AH17" s="436">
        <v>2677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3576457</v>
      </c>
      <c r="BO17" s="386"/>
      <c r="BP17" s="386"/>
      <c r="BQ17" s="386"/>
      <c r="BR17" s="386"/>
      <c r="BS17" s="386"/>
      <c r="BT17" s="386"/>
      <c r="BU17" s="387"/>
      <c r="BV17" s="385">
        <v>3605420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65.349999999999994</v>
      </c>
      <c r="M18" s="498"/>
      <c r="N18" s="498"/>
      <c r="O18" s="498"/>
      <c r="P18" s="498"/>
      <c r="Q18" s="498"/>
      <c r="R18" s="499"/>
      <c r="S18" s="499"/>
      <c r="T18" s="499"/>
      <c r="U18" s="499"/>
      <c r="V18" s="500"/>
      <c r="W18" s="403"/>
      <c r="X18" s="404"/>
      <c r="Y18" s="404"/>
      <c r="Z18" s="404"/>
      <c r="AA18" s="404"/>
      <c r="AB18" s="395"/>
      <c r="AC18" s="501">
        <v>52.3</v>
      </c>
      <c r="AD18" s="502"/>
      <c r="AE18" s="502"/>
      <c r="AF18" s="502"/>
      <c r="AG18" s="503"/>
      <c r="AH18" s="501">
        <v>50.4</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2889622</v>
      </c>
      <c r="BO18" s="386"/>
      <c r="BP18" s="386"/>
      <c r="BQ18" s="386"/>
      <c r="BR18" s="386"/>
      <c r="BS18" s="386"/>
      <c r="BT18" s="386"/>
      <c r="BU18" s="387"/>
      <c r="BV18" s="385">
        <v>2841505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16785250</v>
      </c>
      <c r="BO19" s="386"/>
      <c r="BP19" s="386"/>
      <c r="BQ19" s="386"/>
      <c r="BR19" s="386"/>
      <c r="BS19" s="386"/>
      <c r="BT19" s="386"/>
      <c r="BU19" s="387"/>
      <c r="BV19" s="385">
        <v>13837648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3968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3549996</v>
      </c>
      <c r="BO23" s="386"/>
      <c r="BP23" s="386"/>
      <c r="BQ23" s="386"/>
      <c r="BR23" s="386"/>
      <c r="BS23" s="386"/>
      <c r="BT23" s="386"/>
      <c r="BU23" s="387"/>
      <c r="BV23" s="385">
        <v>3643083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8265</v>
      </c>
      <c r="R24" s="437"/>
      <c r="S24" s="437"/>
      <c r="T24" s="437"/>
      <c r="U24" s="437"/>
      <c r="V24" s="476"/>
      <c r="W24" s="531"/>
      <c r="X24" s="519"/>
      <c r="Y24" s="520"/>
      <c r="Z24" s="435" t="s">
        <v>155</v>
      </c>
      <c r="AA24" s="415"/>
      <c r="AB24" s="415"/>
      <c r="AC24" s="415"/>
      <c r="AD24" s="415"/>
      <c r="AE24" s="415"/>
      <c r="AF24" s="415"/>
      <c r="AG24" s="416"/>
      <c r="AH24" s="436">
        <v>161</v>
      </c>
      <c r="AI24" s="437"/>
      <c r="AJ24" s="437"/>
      <c r="AK24" s="437"/>
      <c r="AL24" s="476"/>
      <c r="AM24" s="436">
        <v>462553</v>
      </c>
      <c r="AN24" s="437"/>
      <c r="AO24" s="437"/>
      <c r="AP24" s="437"/>
      <c r="AQ24" s="437"/>
      <c r="AR24" s="476"/>
      <c r="AS24" s="436">
        <v>2873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3266128</v>
      </c>
      <c r="BO24" s="386"/>
      <c r="BP24" s="386"/>
      <c r="BQ24" s="386"/>
      <c r="BR24" s="386"/>
      <c r="BS24" s="386"/>
      <c r="BT24" s="386"/>
      <c r="BU24" s="387"/>
      <c r="BV24" s="385">
        <v>3317615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6204</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56112481</v>
      </c>
      <c r="BO25" s="349"/>
      <c r="BP25" s="349"/>
      <c r="BQ25" s="349"/>
      <c r="BR25" s="349"/>
      <c r="BS25" s="349"/>
      <c r="BT25" s="349"/>
      <c r="BU25" s="350"/>
      <c r="BV25" s="348">
        <v>10610593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4959</v>
      </c>
      <c r="R26" s="437"/>
      <c r="S26" s="437"/>
      <c r="T26" s="437"/>
      <c r="U26" s="437"/>
      <c r="V26" s="476"/>
      <c r="W26" s="531"/>
      <c r="X26" s="519"/>
      <c r="Y26" s="520"/>
      <c r="Z26" s="435" t="s">
        <v>161</v>
      </c>
      <c r="AA26" s="541"/>
      <c r="AB26" s="541"/>
      <c r="AC26" s="541"/>
      <c r="AD26" s="541"/>
      <c r="AE26" s="541"/>
      <c r="AF26" s="541"/>
      <c r="AG26" s="542"/>
      <c r="AH26" s="436">
        <v>12</v>
      </c>
      <c r="AI26" s="437"/>
      <c r="AJ26" s="437"/>
      <c r="AK26" s="437"/>
      <c r="AL26" s="476"/>
      <c r="AM26" s="436">
        <v>30780</v>
      </c>
      <c r="AN26" s="437"/>
      <c r="AO26" s="437"/>
      <c r="AP26" s="437"/>
      <c r="AQ26" s="437"/>
      <c r="AR26" s="476"/>
      <c r="AS26" s="436">
        <v>2565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3180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1791300</v>
      </c>
      <c r="BO27" s="555"/>
      <c r="BP27" s="555"/>
      <c r="BQ27" s="555"/>
      <c r="BR27" s="555"/>
      <c r="BS27" s="555"/>
      <c r="BT27" s="555"/>
      <c r="BU27" s="556"/>
      <c r="BV27" s="554">
        <v>1790502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2570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12233887</v>
      </c>
      <c r="BO28" s="349"/>
      <c r="BP28" s="349"/>
      <c r="BQ28" s="349"/>
      <c r="BR28" s="349"/>
      <c r="BS28" s="349"/>
      <c r="BT28" s="349"/>
      <c r="BU28" s="350"/>
      <c r="BV28" s="348">
        <v>11532614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10</v>
      </c>
      <c r="M29" s="437"/>
      <c r="N29" s="437"/>
      <c r="O29" s="437"/>
      <c r="P29" s="476"/>
      <c r="Q29" s="436">
        <v>2400</v>
      </c>
      <c r="R29" s="437"/>
      <c r="S29" s="437"/>
      <c r="T29" s="437"/>
      <c r="U29" s="437"/>
      <c r="V29" s="476"/>
      <c r="W29" s="532"/>
      <c r="X29" s="533"/>
      <c r="Y29" s="534"/>
      <c r="Z29" s="435" t="s">
        <v>172</v>
      </c>
      <c r="AA29" s="415"/>
      <c r="AB29" s="415"/>
      <c r="AC29" s="415"/>
      <c r="AD29" s="415"/>
      <c r="AE29" s="415"/>
      <c r="AF29" s="415"/>
      <c r="AG29" s="416"/>
      <c r="AH29" s="436">
        <v>162</v>
      </c>
      <c r="AI29" s="437"/>
      <c r="AJ29" s="437"/>
      <c r="AK29" s="437"/>
      <c r="AL29" s="476"/>
      <c r="AM29" s="436">
        <v>466514</v>
      </c>
      <c r="AN29" s="437"/>
      <c r="AO29" s="437"/>
      <c r="AP29" s="437"/>
      <c r="AQ29" s="437"/>
      <c r="AR29" s="476"/>
      <c r="AS29" s="436">
        <v>2880</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337808</v>
      </c>
      <c r="BO29" s="386"/>
      <c r="BP29" s="386"/>
      <c r="BQ29" s="386"/>
      <c r="BR29" s="386"/>
      <c r="BS29" s="386"/>
      <c r="BT29" s="386"/>
      <c r="BU29" s="387"/>
      <c r="BV29" s="385">
        <v>383617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92.5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56433106</v>
      </c>
      <c r="BO30" s="555"/>
      <c r="BP30" s="555"/>
      <c r="BQ30" s="555"/>
      <c r="BR30" s="555"/>
      <c r="BS30" s="555"/>
      <c r="BT30" s="555"/>
      <c r="BU30" s="556"/>
      <c r="BV30" s="554">
        <v>48450436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地方卸売市場特別会計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石巻地区広域行政事務組合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土地区画整理事業特別会計（普通会計）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宮城県市町村退職手当組合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漁業集落排水事業特別会計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宮城県後期高齢者医療広域連合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簡易水道特別会計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宮城県市町村非常勤消防団員補償報償組合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IF('各会計、関係団体の財政状況及び健全化判断比率'!B36="","",'各会計、関係団体の財政状況及び健全化判断比率'!B36)</f>
        <v>土地区画整理事業特別会計</v>
      </c>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宮城県市町村自治振興センター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169" t="s">
        <v>24</v>
      </c>
      <c r="C41" s="1170"/>
      <c r="D41" s="81"/>
      <c r="E41" s="1175" t="s">
        <v>25</v>
      </c>
      <c r="F41" s="1175"/>
      <c r="G41" s="1175"/>
      <c r="H41" s="1176"/>
      <c r="I41" s="82">
        <v>3382</v>
      </c>
      <c r="J41" s="83">
        <v>3596</v>
      </c>
      <c r="K41" s="83">
        <v>3668</v>
      </c>
      <c r="L41" s="83">
        <v>3944</v>
      </c>
      <c r="M41" s="84">
        <v>3550</v>
      </c>
    </row>
    <row r="42" spans="2:13" ht="27.75" customHeight="1">
      <c r="B42" s="1171"/>
      <c r="C42" s="1172"/>
      <c r="D42" s="85"/>
      <c r="E42" s="1177" t="s">
        <v>26</v>
      </c>
      <c r="F42" s="1177"/>
      <c r="G42" s="1177"/>
      <c r="H42" s="1178"/>
      <c r="I42" s="86" t="s">
        <v>491</v>
      </c>
      <c r="J42" s="87" t="s">
        <v>491</v>
      </c>
      <c r="K42" s="87" t="s">
        <v>491</v>
      </c>
      <c r="L42" s="87" t="s">
        <v>491</v>
      </c>
      <c r="M42" s="88" t="s">
        <v>491</v>
      </c>
    </row>
    <row r="43" spans="2:13" ht="27.75" customHeight="1">
      <c r="B43" s="1171"/>
      <c r="C43" s="1172"/>
      <c r="D43" s="85"/>
      <c r="E43" s="1177" t="s">
        <v>27</v>
      </c>
      <c r="F43" s="1177"/>
      <c r="G43" s="1177"/>
      <c r="H43" s="1178"/>
      <c r="I43" s="86">
        <v>4096</v>
      </c>
      <c r="J43" s="87">
        <v>3903</v>
      </c>
      <c r="K43" s="87">
        <v>2692</v>
      </c>
      <c r="L43" s="87">
        <v>2711</v>
      </c>
      <c r="M43" s="88">
        <v>2741</v>
      </c>
    </row>
    <row r="44" spans="2:13" ht="27.75" customHeight="1">
      <c r="B44" s="1171"/>
      <c r="C44" s="1172"/>
      <c r="D44" s="85"/>
      <c r="E44" s="1177" t="s">
        <v>28</v>
      </c>
      <c r="F44" s="1177"/>
      <c r="G44" s="1177"/>
      <c r="H44" s="1178"/>
      <c r="I44" s="86">
        <v>156</v>
      </c>
      <c r="J44" s="87">
        <v>132</v>
      </c>
      <c r="K44" s="87">
        <v>105</v>
      </c>
      <c r="L44" s="87">
        <v>80</v>
      </c>
      <c r="M44" s="88">
        <v>63</v>
      </c>
    </row>
    <row r="45" spans="2:13" ht="27.75" customHeight="1">
      <c r="B45" s="1171"/>
      <c r="C45" s="1172"/>
      <c r="D45" s="85"/>
      <c r="E45" s="1177" t="s">
        <v>29</v>
      </c>
      <c r="F45" s="1177"/>
      <c r="G45" s="1177"/>
      <c r="H45" s="1178"/>
      <c r="I45" s="86">
        <v>885</v>
      </c>
      <c r="J45" s="87">
        <v>1286</v>
      </c>
      <c r="K45" s="87">
        <v>1143</v>
      </c>
      <c r="L45" s="87">
        <v>1070</v>
      </c>
      <c r="M45" s="88">
        <v>985</v>
      </c>
    </row>
    <row r="46" spans="2:13" ht="27.75" customHeight="1">
      <c r="B46" s="1171"/>
      <c r="C46" s="1172"/>
      <c r="D46" s="85"/>
      <c r="E46" s="1177" t="s">
        <v>30</v>
      </c>
      <c r="F46" s="1177"/>
      <c r="G46" s="1177"/>
      <c r="H46" s="1178"/>
      <c r="I46" s="86" t="s">
        <v>491</v>
      </c>
      <c r="J46" s="87" t="s">
        <v>491</v>
      </c>
      <c r="K46" s="87" t="s">
        <v>491</v>
      </c>
      <c r="L46" s="87" t="s">
        <v>491</v>
      </c>
      <c r="M46" s="88" t="s">
        <v>491</v>
      </c>
    </row>
    <row r="47" spans="2:13" ht="27.75" customHeight="1">
      <c r="B47" s="1171"/>
      <c r="C47" s="1172"/>
      <c r="D47" s="85"/>
      <c r="E47" s="1177" t="s">
        <v>31</v>
      </c>
      <c r="F47" s="1177"/>
      <c r="G47" s="1177"/>
      <c r="H47" s="1178"/>
      <c r="I47" s="86" t="s">
        <v>491</v>
      </c>
      <c r="J47" s="87" t="s">
        <v>491</v>
      </c>
      <c r="K47" s="87" t="s">
        <v>491</v>
      </c>
      <c r="L47" s="87" t="s">
        <v>491</v>
      </c>
      <c r="M47" s="88" t="s">
        <v>491</v>
      </c>
    </row>
    <row r="48" spans="2:13" ht="27.75" customHeight="1">
      <c r="B48" s="1173"/>
      <c r="C48" s="1174"/>
      <c r="D48" s="85"/>
      <c r="E48" s="1177" t="s">
        <v>32</v>
      </c>
      <c r="F48" s="1177"/>
      <c r="G48" s="1177"/>
      <c r="H48" s="1178"/>
      <c r="I48" s="86" t="s">
        <v>491</v>
      </c>
      <c r="J48" s="87" t="s">
        <v>491</v>
      </c>
      <c r="K48" s="87" t="s">
        <v>491</v>
      </c>
      <c r="L48" s="87" t="s">
        <v>491</v>
      </c>
      <c r="M48" s="88" t="s">
        <v>491</v>
      </c>
    </row>
    <row r="49" spans="2:13" ht="27.75" customHeight="1">
      <c r="B49" s="1179" t="s">
        <v>33</v>
      </c>
      <c r="C49" s="1180"/>
      <c r="D49" s="89"/>
      <c r="E49" s="1177" t="s">
        <v>34</v>
      </c>
      <c r="F49" s="1177"/>
      <c r="G49" s="1177"/>
      <c r="H49" s="1178"/>
      <c r="I49" s="86">
        <v>12680</v>
      </c>
      <c r="J49" s="87">
        <v>14112</v>
      </c>
      <c r="K49" s="87">
        <v>15722</v>
      </c>
      <c r="L49" s="87">
        <v>16737</v>
      </c>
      <c r="M49" s="88">
        <v>17072</v>
      </c>
    </row>
    <row r="50" spans="2:13" ht="27.75" customHeight="1">
      <c r="B50" s="1171"/>
      <c r="C50" s="1172"/>
      <c r="D50" s="85"/>
      <c r="E50" s="1177" t="s">
        <v>35</v>
      </c>
      <c r="F50" s="1177"/>
      <c r="G50" s="1177"/>
      <c r="H50" s="1178"/>
      <c r="I50" s="86">
        <v>243</v>
      </c>
      <c r="J50" s="87">
        <v>197</v>
      </c>
      <c r="K50" s="87">
        <v>176</v>
      </c>
      <c r="L50" s="87">
        <v>434</v>
      </c>
      <c r="M50" s="88">
        <v>747</v>
      </c>
    </row>
    <row r="51" spans="2:13" ht="27.75" customHeight="1">
      <c r="B51" s="1173"/>
      <c r="C51" s="1174"/>
      <c r="D51" s="85"/>
      <c r="E51" s="1177" t="s">
        <v>36</v>
      </c>
      <c r="F51" s="1177"/>
      <c r="G51" s="1177"/>
      <c r="H51" s="1178"/>
      <c r="I51" s="86">
        <v>4822</v>
      </c>
      <c r="J51" s="87">
        <v>4504</v>
      </c>
      <c r="K51" s="87">
        <v>4287</v>
      </c>
      <c r="L51" s="87">
        <v>4156</v>
      </c>
      <c r="M51" s="88">
        <v>3879</v>
      </c>
    </row>
    <row r="52" spans="2:13" ht="27.75" customHeight="1" thickBot="1">
      <c r="B52" s="1181" t="s">
        <v>37</v>
      </c>
      <c r="C52" s="1182"/>
      <c r="D52" s="90"/>
      <c r="E52" s="1183" t="s">
        <v>38</v>
      </c>
      <c r="F52" s="1183"/>
      <c r="G52" s="1183"/>
      <c r="H52" s="1184"/>
      <c r="I52" s="91">
        <v>-9227</v>
      </c>
      <c r="J52" s="92">
        <v>-9896</v>
      </c>
      <c r="K52" s="92">
        <v>-12576</v>
      </c>
      <c r="L52" s="92">
        <v>-13524</v>
      </c>
      <c r="M52" s="93">
        <v>-14358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529</v>
      </c>
      <c r="G2" s="111"/>
      <c r="H2" s="112"/>
    </row>
    <row r="3" spans="1:8">
      <c r="A3" s="108" t="s">
        <v>522</v>
      </c>
      <c r="B3" s="113"/>
      <c r="C3" s="114"/>
      <c r="D3" s="115">
        <v>69759</v>
      </c>
      <c r="E3" s="116"/>
      <c r="F3" s="117">
        <v>95443</v>
      </c>
      <c r="G3" s="118"/>
      <c r="H3" s="119"/>
    </row>
    <row r="4" spans="1:8">
      <c r="A4" s="120"/>
      <c r="B4" s="121"/>
      <c r="C4" s="122"/>
      <c r="D4" s="123">
        <v>44219</v>
      </c>
      <c r="E4" s="124"/>
      <c r="F4" s="125">
        <v>48538</v>
      </c>
      <c r="G4" s="126"/>
      <c r="H4" s="127"/>
    </row>
    <row r="5" spans="1:8">
      <c r="A5" s="108" t="s">
        <v>524</v>
      </c>
      <c r="B5" s="113"/>
      <c r="C5" s="114"/>
      <c r="D5" s="115">
        <v>321667</v>
      </c>
      <c r="E5" s="116"/>
      <c r="F5" s="117">
        <v>72729</v>
      </c>
      <c r="G5" s="118"/>
      <c r="H5" s="119"/>
    </row>
    <row r="6" spans="1:8">
      <c r="A6" s="120"/>
      <c r="B6" s="121"/>
      <c r="C6" s="122"/>
      <c r="D6" s="123">
        <v>39141</v>
      </c>
      <c r="E6" s="124"/>
      <c r="F6" s="125">
        <v>36291</v>
      </c>
      <c r="G6" s="126"/>
      <c r="H6" s="127"/>
    </row>
    <row r="7" spans="1:8">
      <c r="A7" s="108" t="s">
        <v>525</v>
      </c>
      <c r="B7" s="113"/>
      <c r="C7" s="114"/>
      <c r="D7" s="115">
        <v>1363893</v>
      </c>
      <c r="E7" s="116"/>
      <c r="F7" s="117">
        <v>70317</v>
      </c>
      <c r="G7" s="118"/>
      <c r="H7" s="119"/>
    </row>
    <row r="8" spans="1:8">
      <c r="A8" s="120"/>
      <c r="B8" s="121"/>
      <c r="C8" s="122"/>
      <c r="D8" s="123">
        <v>300522</v>
      </c>
      <c r="E8" s="124"/>
      <c r="F8" s="125">
        <v>35725</v>
      </c>
      <c r="G8" s="126"/>
      <c r="H8" s="127"/>
    </row>
    <row r="9" spans="1:8">
      <c r="A9" s="108" t="s">
        <v>526</v>
      </c>
      <c r="B9" s="113"/>
      <c r="C9" s="114"/>
      <c r="D9" s="115">
        <v>1915332</v>
      </c>
      <c r="E9" s="116"/>
      <c r="F9" s="117">
        <v>105751</v>
      </c>
      <c r="G9" s="118"/>
      <c r="H9" s="119"/>
    </row>
    <row r="10" spans="1:8">
      <c r="A10" s="120"/>
      <c r="B10" s="121"/>
      <c r="C10" s="122"/>
      <c r="D10" s="123">
        <v>106357</v>
      </c>
      <c r="E10" s="124"/>
      <c r="F10" s="125">
        <v>49969</v>
      </c>
      <c r="G10" s="126"/>
      <c r="H10" s="127"/>
    </row>
    <row r="11" spans="1:8">
      <c r="A11" s="108" t="s">
        <v>527</v>
      </c>
      <c r="B11" s="113"/>
      <c r="C11" s="114"/>
      <c r="D11" s="115">
        <v>2674913</v>
      </c>
      <c r="E11" s="116"/>
      <c r="F11" s="117">
        <v>158564</v>
      </c>
      <c r="G11" s="118"/>
      <c r="H11" s="119"/>
    </row>
    <row r="12" spans="1:8">
      <c r="A12" s="120"/>
      <c r="B12" s="121"/>
      <c r="C12" s="128"/>
      <c r="D12" s="123">
        <v>133089</v>
      </c>
      <c r="E12" s="124"/>
      <c r="F12" s="125">
        <v>48412</v>
      </c>
      <c r="G12" s="126"/>
      <c r="H12" s="127"/>
    </row>
    <row r="13" spans="1:8">
      <c r="A13" s="108"/>
      <c r="B13" s="113"/>
      <c r="C13" s="129"/>
      <c r="D13" s="130">
        <v>1269113</v>
      </c>
      <c r="E13" s="131"/>
      <c r="F13" s="132">
        <v>100561</v>
      </c>
      <c r="G13" s="133"/>
      <c r="H13" s="119"/>
    </row>
    <row r="14" spans="1:8">
      <c r="A14" s="120"/>
      <c r="B14" s="121"/>
      <c r="C14" s="122"/>
      <c r="D14" s="123">
        <v>124666</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3.62</v>
      </c>
      <c r="C19" s="134">
        <f>ROUND(VALUE(SUBSTITUTE(実質収支比率等に係る経年分析!G$48,"▲","-")),2)</f>
        <v>34.29</v>
      </c>
      <c r="D19" s="134">
        <f>ROUND(VALUE(SUBSTITUTE(実質収支比率等に係る経年分析!H$48,"▲","-")),2)</f>
        <v>2.6</v>
      </c>
      <c r="E19" s="134">
        <f>ROUND(VALUE(SUBSTITUTE(実質収支比率等に係る経年分析!I$48,"▲","-")),2)</f>
        <v>16.149999999999999</v>
      </c>
      <c r="F19" s="134">
        <f>ROUND(VALUE(SUBSTITUTE(実質収支比率等に係る経年分析!J$48,"▲","-")),2)</f>
        <v>31.37</v>
      </c>
    </row>
    <row r="20" spans="1:11">
      <c r="A20" s="134" t="s">
        <v>43</v>
      </c>
      <c r="B20" s="134">
        <f>ROUND(VALUE(SUBSTITUTE(実質収支比率等に係る経年分析!F$47,"▲","-")),2)</f>
        <v>224.75</v>
      </c>
      <c r="C20" s="134">
        <f>ROUND(VALUE(SUBSTITUTE(実質収支比率等に係る経年分析!G$47,"▲","-")),2)</f>
        <v>229.12</v>
      </c>
      <c r="D20" s="134">
        <f>ROUND(VALUE(SUBSTITUTE(実質収支比率等に係る経年分析!H$47,"▲","-")),2)</f>
        <v>274.08999999999997</v>
      </c>
      <c r="E20" s="134">
        <f>ROUND(VALUE(SUBSTITUTE(実質収支比率等に係る経年分析!I$47,"▲","-")),2)</f>
        <v>317.25</v>
      </c>
      <c r="F20" s="134">
        <f>ROUND(VALUE(SUBSTITUTE(実質収支比率等に係る経年分析!J$47,"▲","-")),2)</f>
        <v>335.85</v>
      </c>
    </row>
    <row r="21" spans="1:11">
      <c r="A21" s="134" t="s">
        <v>44</v>
      </c>
      <c r="B21" s="134">
        <f>IF(ISNUMBER(VALUE(SUBSTITUTE(実質収支比率等に係る経年分析!F$49,"▲","-"))),ROUND(VALUE(SUBSTITUTE(実質収支比率等に係る経年分析!F$49,"▲","-")),2),NA())</f>
        <v>7.18</v>
      </c>
      <c r="C21" s="134">
        <f>IF(ISNUMBER(VALUE(SUBSTITUTE(実質収支比率等に係る経年分析!G$49,"▲","-"))),ROUND(VALUE(SUBSTITUTE(実質収支比率等に係る経年分析!G$49,"▲","-")),2),NA())</f>
        <v>20.100000000000001</v>
      </c>
      <c r="D21" s="134">
        <f>IF(ISNUMBER(VALUE(SUBSTITUTE(実質収支比率等に係る経年分析!H$49,"▲","-"))),ROUND(VALUE(SUBSTITUTE(実質収支比率等に係る経年分析!H$49,"▲","-")),2),NA())</f>
        <v>-51.96</v>
      </c>
      <c r="E21" s="134">
        <f>IF(ISNUMBER(VALUE(SUBSTITUTE(実質収支比率等に係る経年分析!I$49,"▲","-"))),ROUND(VALUE(SUBSTITUTE(実質収支比率等に係る経年分析!I$49,"▲","-")),2),NA())</f>
        <v>40.74</v>
      </c>
      <c r="F21" s="134">
        <f>IF(ISNUMBER(VALUE(SUBSTITUTE(実質収支比率等に係る経年分析!J$49,"▲","-"))),ROUND(VALUE(SUBSTITUTE(実質収支比率等に係る経年分析!J$49,"▲","-")),2),NA())</f>
        <v>18.39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2.42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1.68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地方卸売市場特別会計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土地区画整理事業特別会計（普通会計）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4.9000000000000004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16.149999999999999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31.36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396</v>
      </c>
      <c r="E42" s="136"/>
      <c r="F42" s="136"/>
      <c r="G42" s="136">
        <f>'実質公債費比率（分子）の構造'!L$52</f>
        <v>369</v>
      </c>
      <c r="H42" s="136"/>
      <c r="I42" s="136"/>
      <c r="J42" s="136">
        <f>'実質公債費比率（分子）の構造'!M$52</f>
        <v>378</v>
      </c>
      <c r="K42" s="136"/>
      <c r="L42" s="136"/>
      <c r="M42" s="136">
        <f>'実質公債費比率（分子）の構造'!N$52</f>
        <v>385</v>
      </c>
      <c r="N42" s="136"/>
      <c r="O42" s="136"/>
      <c r="P42" s="136">
        <f>'実質公債費比率（分子）の構造'!O$52</f>
        <v>432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1</v>
      </c>
      <c r="O44" s="136"/>
      <c r="P44" s="136"/>
    </row>
    <row r="45" spans="1:16">
      <c r="A45" s="136" t="s">
        <v>54</v>
      </c>
      <c r="B45" s="136">
        <f>'実質公債費比率（分子）の構造'!K$49</f>
        <v>38</v>
      </c>
      <c r="C45" s="136"/>
      <c r="D45" s="136"/>
      <c r="E45" s="136">
        <f>'実質公債費比率（分子）の構造'!L$49</f>
        <v>28</v>
      </c>
      <c r="F45" s="136"/>
      <c r="G45" s="136"/>
      <c r="H45" s="136">
        <f>'実質公債費比率（分子）の構造'!M$49</f>
        <v>28</v>
      </c>
      <c r="I45" s="136"/>
      <c r="J45" s="136"/>
      <c r="K45" s="136">
        <f>'実質公債費比率（分子）の構造'!N$49</f>
        <v>27</v>
      </c>
      <c r="L45" s="136"/>
      <c r="M45" s="136"/>
      <c r="N45" s="136">
        <f>'実質公債費比率（分子）の構造'!O$49</f>
        <v>26</v>
      </c>
      <c r="O45" s="136"/>
      <c r="P45" s="136"/>
    </row>
    <row r="46" spans="1:16">
      <c r="A46" s="136" t="s">
        <v>55</v>
      </c>
      <c r="B46" s="136">
        <f>'実質公債費比率（分子）の構造'!K$48</f>
        <v>214</v>
      </c>
      <c r="C46" s="136"/>
      <c r="D46" s="136"/>
      <c r="E46" s="136">
        <f>'実質公債費比率（分子）の構造'!L$48</f>
        <v>234</v>
      </c>
      <c r="F46" s="136"/>
      <c r="G46" s="136"/>
      <c r="H46" s="136">
        <f>'実質公債費比率（分子）の構造'!M$48</f>
        <v>225</v>
      </c>
      <c r="I46" s="136"/>
      <c r="J46" s="136"/>
      <c r="K46" s="136">
        <f>'実質公債費比率（分子）の構造'!N$48</f>
        <v>212</v>
      </c>
      <c r="L46" s="136"/>
      <c r="M46" s="136"/>
      <c r="N46" s="136">
        <f>'実質公債費比率（分子）の構造'!O$48</f>
        <v>211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294</v>
      </c>
      <c r="C49" s="136"/>
      <c r="D49" s="136"/>
      <c r="E49" s="136">
        <f>'実質公債費比率（分子）の構造'!L$45</f>
        <v>322</v>
      </c>
      <c r="F49" s="136"/>
      <c r="G49" s="136"/>
      <c r="H49" s="136">
        <f>'実質公債費比率（分子）の構造'!M$45</f>
        <v>342</v>
      </c>
      <c r="I49" s="136"/>
      <c r="J49" s="136"/>
      <c r="K49" s="136">
        <f>'実質公債費比率（分子）の構造'!N$45</f>
        <v>354</v>
      </c>
      <c r="L49" s="136"/>
      <c r="M49" s="136"/>
      <c r="N49" s="136">
        <f>'実質公債費比率（分子）の構造'!O$45</f>
        <v>337</v>
      </c>
      <c r="O49" s="136"/>
      <c r="P49" s="136"/>
    </row>
    <row r="50" spans="1:16">
      <c r="A50" s="136" t="s">
        <v>59</v>
      </c>
      <c r="B50" s="136" t="e">
        <f>NA()</f>
        <v>#N/A</v>
      </c>
      <c r="C50" s="136">
        <f>IF(ISNUMBER('実質公債費比率（分子）の構造'!K$53),'実質公債費比率（分子）の構造'!K$53,NA())</f>
        <v>157</v>
      </c>
      <c r="D50" s="136" t="e">
        <f>NA()</f>
        <v>#N/A</v>
      </c>
      <c r="E50" s="136" t="e">
        <f>NA()</f>
        <v>#N/A</v>
      </c>
      <c r="F50" s="136">
        <f>IF(ISNUMBER('実質公債費比率（分子）の構造'!L$53),'実質公債費比率（分子）の構造'!L$53,NA())</f>
        <v>215</v>
      </c>
      <c r="G50" s="136" t="e">
        <f>NA()</f>
        <v>#N/A</v>
      </c>
      <c r="H50" s="136" t="e">
        <f>NA()</f>
        <v>#N/A</v>
      </c>
      <c r="I50" s="136">
        <f>IF(ISNUMBER('実質公債費比率（分子）の構造'!M$53),'実質公債費比率（分子）の構造'!M$53,NA())</f>
        <v>217</v>
      </c>
      <c r="J50" s="136" t="e">
        <f>NA()</f>
        <v>#N/A</v>
      </c>
      <c r="K50" s="136" t="e">
        <f>NA()</f>
        <v>#N/A</v>
      </c>
      <c r="L50" s="136">
        <f>IF(ISNUMBER('実質公債費比率（分子）の構造'!N$53),'実質公債費比率（分子）の構造'!N$53,NA())</f>
        <v>208</v>
      </c>
      <c r="M50" s="136" t="e">
        <f>NA()</f>
        <v>#N/A</v>
      </c>
      <c r="N50" s="136" t="e">
        <f>NA()</f>
        <v>#N/A</v>
      </c>
      <c r="O50" s="136">
        <f>IF(ISNUMBER('実質公債費比率（分子）の構造'!O$53),'実質公債費比率（分子）の構造'!O$53,NA())</f>
        <v>143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4822</v>
      </c>
      <c r="E56" s="135"/>
      <c r="F56" s="135"/>
      <c r="G56" s="135">
        <f>'将来負担比率（分子）の構造'!J$51</f>
        <v>4504</v>
      </c>
      <c r="H56" s="135"/>
      <c r="I56" s="135"/>
      <c r="J56" s="135">
        <f>'将来負担比率（分子）の構造'!K$51</f>
        <v>4287</v>
      </c>
      <c r="K56" s="135"/>
      <c r="L56" s="135"/>
      <c r="M56" s="135">
        <f>'将来負担比率（分子）の構造'!L$51</f>
        <v>4156</v>
      </c>
      <c r="N56" s="135"/>
      <c r="O56" s="135"/>
      <c r="P56" s="135">
        <f>'将来負担比率（分子）の構造'!M$51</f>
        <v>3879</v>
      </c>
    </row>
    <row r="57" spans="1:16">
      <c r="A57" s="135" t="s">
        <v>35</v>
      </c>
      <c r="B57" s="135"/>
      <c r="C57" s="135"/>
      <c r="D57" s="135">
        <f>'将来負担比率（分子）の構造'!I$50</f>
        <v>243</v>
      </c>
      <c r="E57" s="135"/>
      <c r="F57" s="135"/>
      <c r="G57" s="135">
        <f>'将来負担比率（分子）の構造'!J$50</f>
        <v>197</v>
      </c>
      <c r="H57" s="135"/>
      <c r="I57" s="135"/>
      <c r="J57" s="135">
        <f>'将来負担比率（分子）の構造'!K$50</f>
        <v>176</v>
      </c>
      <c r="K57" s="135"/>
      <c r="L57" s="135"/>
      <c r="M57" s="135">
        <f>'将来負担比率（分子）の構造'!L$50</f>
        <v>434</v>
      </c>
      <c r="N57" s="135"/>
      <c r="O57" s="135"/>
      <c r="P57" s="135">
        <f>'将来負担比率（分子）の構造'!M$50</f>
        <v>747</v>
      </c>
    </row>
    <row r="58" spans="1:16">
      <c r="A58" s="135" t="s">
        <v>34</v>
      </c>
      <c r="B58" s="135"/>
      <c r="C58" s="135"/>
      <c r="D58" s="135">
        <f>'将来負担比率（分子）の構造'!I$49</f>
        <v>12680</v>
      </c>
      <c r="E58" s="135"/>
      <c r="F58" s="135"/>
      <c r="G58" s="135">
        <f>'将来負担比率（分子）の構造'!J$49</f>
        <v>14112</v>
      </c>
      <c r="H58" s="135"/>
      <c r="I58" s="135"/>
      <c r="J58" s="135">
        <f>'将来負担比率（分子）の構造'!K$49</f>
        <v>15722</v>
      </c>
      <c r="K58" s="135"/>
      <c r="L58" s="135"/>
      <c r="M58" s="135">
        <f>'将来負担比率（分子）の構造'!L$49</f>
        <v>16737</v>
      </c>
      <c r="N58" s="135"/>
      <c r="O58" s="135"/>
      <c r="P58" s="135">
        <f>'将来負担比率（分子）の構造'!M$49</f>
        <v>17072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885</v>
      </c>
      <c r="C62" s="135"/>
      <c r="D62" s="135"/>
      <c r="E62" s="135">
        <f>'将来負担比率（分子）の構造'!J$45</f>
        <v>1286</v>
      </c>
      <c r="F62" s="135"/>
      <c r="G62" s="135"/>
      <c r="H62" s="135">
        <f>'将来負担比率（分子）の構造'!K$45</f>
        <v>1143</v>
      </c>
      <c r="I62" s="135"/>
      <c r="J62" s="135"/>
      <c r="K62" s="135">
        <f>'将来負担比率（分子）の構造'!L$45</f>
        <v>1070</v>
      </c>
      <c r="L62" s="135"/>
      <c r="M62" s="135"/>
      <c r="N62" s="135">
        <f>'将来負担比率（分子）の構造'!M$45</f>
        <v>985</v>
      </c>
      <c r="O62" s="135"/>
      <c r="P62" s="135"/>
    </row>
    <row r="63" spans="1:16">
      <c r="A63" s="135" t="s">
        <v>28</v>
      </c>
      <c r="B63" s="135">
        <f>'将来負担比率（分子）の構造'!I$44</f>
        <v>156</v>
      </c>
      <c r="C63" s="135"/>
      <c r="D63" s="135"/>
      <c r="E63" s="135">
        <f>'将来負担比率（分子）の構造'!J$44</f>
        <v>132</v>
      </c>
      <c r="F63" s="135"/>
      <c r="G63" s="135"/>
      <c r="H63" s="135">
        <f>'将来負担比率（分子）の構造'!K$44</f>
        <v>105</v>
      </c>
      <c r="I63" s="135"/>
      <c r="J63" s="135"/>
      <c r="K63" s="135">
        <f>'将来負担比率（分子）の構造'!L$44</f>
        <v>80</v>
      </c>
      <c r="L63" s="135"/>
      <c r="M63" s="135"/>
      <c r="N63" s="135">
        <f>'将来負担比率（分子）の構造'!M$44</f>
        <v>63</v>
      </c>
      <c r="O63" s="135"/>
      <c r="P63" s="135"/>
    </row>
    <row r="64" spans="1:16">
      <c r="A64" s="135" t="s">
        <v>27</v>
      </c>
      <c r="B64" s="135">
        <f>'将来負担比率（分子）の構造'!I$43</f>
        <v>4096</v>
      </c>
      <c r="C64" s="135"/>
      <c r="D64" s="135"/>
      <c r="E64" s="135">
        <f>'将来負担比率（分子）の構造'!J$43</f>
        <v>3903</v>
      </c>
      <c r="F64" s="135"/>
      <c r="G64" s="135"/>
      <c r="H64" s="135">
        <f>'将来負担比率（分子）の構造'!K$43</f>
        <v>2692</v>
      </c>
      <c r="I64" s="135"/>
      <c r="J64" s="135"/>
      <c r="K64" s="135">
        <f>'将来負担比率（分子）の構造'!L$43</f>
        <v>2711</v>
      </c>
      <c r="L64" s="135"/>
      <c r="M64" s="135"/>
      <c r="N64" s="135">
        <f>'将来負担比率（分子）の構造'!M$43</f>
        <v>2741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3382</v>
      </c>
      <c r="C66" s="135"/>
      <c r="D66" s="135"/>
      <c r="E66" s="135">
        <f>'将来負担比率（分子）の構造'!J$41</f>
        <v>3596</v>
      </c>
      <c r="F66" s="135"/>
      <c r="G66" s="135"/>
      <c r="H66" s="135">
        <f>'将来負担比率（分子）の構造'!K$41</f>
        <v>3668</v>
      </c>
      <c r="I66" s="135"/>
      <c r="J66" s="135"/>
      <c r="K66" s="135">
        <f>'将来負担比率（分子）の構造'!L$41</f>
        <v>3944</v>
      </c>
      <c r="L66" s="135"/>
      <c r="M66" s="135"/>
      <c r="N66" s="135">
        <f>'将来負担比率（分子）の構造'!M$41</f>
        <v>3550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3261442</v>
      </c>
      <c r="S5" s="583"/>
      <c r="T5" s="583"/>
      <c r="U5" s="583"/>
      <c r="V5" s="583"/>
      <c r="W5" s="583"/>
      <c r="X5" s="583"/>
      <c r="Y5" s="584"/>
      <c r="Z5" s="585">
        <v>4.9000000000000004</v>
      </c>
      <c r="AA5" s="585"/>
      <c r="AB5" s="585"/>
      <c r="AC5" s="585"/>
      <c r="AD5" s="586">
        <v>3261442</v>
      </c>
      <c r="AE5" s="586"/>
      <c r="AF5" s="586"/>
      <c r="AG5" s="586"/>
      <c r="AH5" s="586"/>
      <c r="AI5" s="586"/>
      <c r="AJ5" s="586"/>
      <c r="AK5" s="586"/>
      <c r="AL5" s="587">
        <v>93.2</v>
      </c>
      <c r="AM5" s="588"/>
      <c r="AN5" s="588"/>
      <c r="AO5" s="589"/>
      <c r="AP5" s="579" t="s">
        <v>210</v>
      </c>
      <c r="AQ5" s="580"/>
      <c r="AR5" s="580"/>
      <c r="AS5" s="580"/>
      <c r="AT5" s="580"/>
      <c r="AU5" s="580"/>
      <c r="AV5" s="580"/>
      <c r="AW5" s="580"/>
      <c r="AX5" s="580"/>
      <c r="AY5" s="580"/>
      <c r="AZ5" s="580"/>
      <c r="BA5" s="580"/>
      <c r="BB5" s="580"/>
      <c r="BC5" s="580"/>
      <c r="BD5" s="580"/>
      <c r="BE5" s="580"/>
      <c r="BF5" s="581"/>
      <c r="BG5" s="593">
        <v>3258777</v>
      </c>
      <c r="BH5" s="594"/>
      <c r="BI5" s="594"/>
      <c r="BJ5" s="594"/>
      <c r="BK5" s="594"/>
      <c r="BL5" s="594"/>
      <c r="BM5" s="594"/>
      <c r="BN5" s="595"/>
      <c r="BO5" s="596">
        <v>99.9</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28657</v>
      </c>
      <c r="S6" s="594"/>
      <c r="T6" s="594"/>
      <c r="U6" s="594"/>
      <c r="V6" s="594"/>
      <c r="W6" s="594"/>
      <c r="X6" s="594"/>
      <c r="Y6" s="595"/>
      <c r="Z6" s="596">
        <v>0</v>
      </c>
      <c r="AA6" s="596"/>
      <c r="AB6" s="596"/>
      <c r="AC6" s="596"/>
      <c r="AD6" s="597">
        <v>28657</v>
      </c>
      <c r="AE6" s="597"/>
      <c r="AF6" s="597"/>
      <c r="AG6" s="597"/>
      <c r="AH6" s="597"/>
      <c r="AI6" s="597"/>
      <c r="AJ6" s="597"/>
      <c r="AK6" s="597"/>
      <c r="AL6" s="598">
        <v>0.8</v>
      </c>
      <c r="AM6" s="599"/>
      <c r="AN6" s="599"/>
      <c r="AO6" s="600"/>
      <c r="AP6" s="590" t="s">
        <v>216</v>
      </c>
      <c r="AQ6" s="591"/>
      <c r="AR6" s="591"/>
      <c r="AS6" s="591"/>
      <c r="AT6" s="591"/>
      <c r="AU6" s="591"/>
      <c r="AV6" s="591"/>
      <c r="AW6" s="591"/>
      <c r="AX6" s="591"/>
      <c r="AY6" s="591"/>
      <c r="AZ6" s="591"/>
      <c r="BA6" s="591"/>
      <c r="BB6" s="591"/>
      <c r="BC6" s="591"/>
      <c r="BD6" s="591"/>
      <c r="BE6" s="591"/>
      <c r="BF6" s="592"/>
      <c r="BG6" s="593">
        <v>3258777</v>
      </c>
      <c r="BH6" s="594"/>
      <c r="BI6" s="594"/>
      <c r="BJ6" s="594"/>
      <c r="BK6" s="594"/>
      <c r="BL6" s="594"/>
      <c r="BM6" s="594"/>
      <c r="BN6" s="595"/>
      <c r="BO6" s="596">
        <v>99.9</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98774</v>
      </c>
      <c r="CS6" s="594"/>
      <c r="CT6" s="594"/>
      <c r="CU6" s="594"/>
      <c r="CV6" s="594"/>
      <c r="CW6" s="594"/>
      <c r="CX6" s="594"/>
      <c r="CY6" s="595"/>
      <c r="CZ6" s="596">
        <v>0.2</v>
      </c>
      <c r="DA6" s="596"/>
      <c r="DB6" s="596"/>
      <c r="DC6" s="596"/>
      <c r="DD6" s="602" t="s">
        <v>211</v>
      </c>
      <c r="DE6" s="594"/>
      <c r="DF6" s="594"/>
      <c r="DG6" s="594"/>
      <c r="DH6" s="594"/>
      <c r="DI6" s="594"/>
      <c r="DJ6" s="594"/>
      <c r="DK6" s="594"/>
      <c r="DL6" s="594"/>
      <c r="DM6" s="594"/>
      <c r="DN6" s="594"/>
      <c r="DO6" s="594"/>
      <c r="DP6" s="595"/>
      <c r="DQ6" s="602">
        <v>98510</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1125</v>
      </c>
      <c r="S7" s="594"/>
      <c r="T7" s="594"/>
      <c r="U7" s="594"/>
      <c r="V7" s="594"/>
      <c r="W7" s="594"/>
      <c r="X7" s="594"/>
      <c r="Y7" s="595"/>
      <c r="Z7" s="596">
        <v>0</v>
      </c>
      <c r="AA7" s="596"/>
      <c r="AB7" s="596"/>
      <c r="AC7" s="596"/>
      <c r="AD7" s="597">
        <v>1125</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338719</v>
      </c>
      <c r="BH7" s="594"/>
      <c r="BI7" s="594"/>
      <c r="BJ7" s="594"/>
      <c r="BK7" s="594"/>
      <c r="BL7" s="594"/>
      <c r="BM7" s="594"/>
      <c r="BN7" s="595"/>
      <c r="BO7" s="596">
        <v>10.4</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31003987</v>
      </c>
      <c r="CS7" s="594"/>
      <c r="CT7" s="594"/>
      <c r="CU7" s="594"/>
      <c r="CV7" s="594"/>
      <c r="CW7" s="594"/>
      <c r="CX7" s="594"/>
      <c r="CY7" s="595"/>
      <c r="CZ7" s="596">
        <v>53.1</v>
      </c>
      <c r="DA7" s="596"/>
      <c r="DB7" s="596"/>
      <c r="DC7" s="596"/>
      <c r="DD7" s="602">
        <v>800917</v>
      </c>
      <c r="DE7" s="594"/>
      <c r="DF7" s="594"/>
      <c r="DG7" s="594"/>
      <c r="DH7" s="594"/>
      <c r="DI7" s="594"/>
      <c r="DJ7" s="594"/>
      <c r="DK7" s="594"/>
      <c r="DL7" s="594"/>
      <c r="DM7" s="594"/>
      <c r="DN7" s="594"/>
      <c r="DO7" s="594"/>
      <c r="DP7" s="595"/>
      <c r="DQ7" s="602">
        <v>1210883</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2663</v>
      </c>
      <c r="S8" s="594"/>
      <c r="T8" s="594"/>
      <c r="U8" s="594"/>
      <c r="V8" s="594"/>
      <c r="W8" s="594"/>
      <c r="X8" s="594"/>
      <c r="Y8" s="595"/>
      <c r="Z8" s="596">
        <v>0</v>
      </c>
      <c r="AA8" s="596"/>
      <c r="AB8" s="596"/>
      <c r="AC8" s="596"/>
      <c r="AD8" s="597">
        <v>2663</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12172</v>
      </c>
      <c r="BH8" s="594"/>
      <c r="BI8" s="594"/>
      <c r="BJ8" s="594"/>
      <c r="BK8" s="594"/>
      <c r="BL8" s="594"/>
      <c r="BM8" s="594"/>
      <c r="BN8" s="595"/>
      <c r="BO8" s="596">
        <v>0.4</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2710646</v>
      </c>
      <c r="CS8" s="594"/>
      <c r="CT8" s="594"/>
      <c r="CU8" s="594"/>
      <c r="CV8" s="594"/>
      <c r="CW8" s="594"/>
      <c r="CX8" s="594"/>
      <c r="CY8" s="595"/>
      <c r="CZ8" s="596">
        <v>4.5999999999999996</v>
      </c>
      <c r="DA8" s="596"/>
      <c r="DB8" s="596"/>
      <c r="DC8" s="596"/>
      <c r="DD8" s="602">
        <v>670014</v>
      </c>
      <c r="DE8" s="594"/>
      <c r="DF8" s="594"/>
      <c r="DG8" s="594"/>
      <c r="DH8" s="594"/>
      <c r="DI8" s="594"/>
      <c r="DJ8" s="594"/>
      <c r="DK8" s="594"/>
      <c r="DL8" s="594"/>
      <c r="DM8" s="594"/>
      <c r="DN8" s="594"/>
      <c r="DO8" s="594"/>
      <c r="DP8" s="595"/>
      <c r="DQ8" s="602">
        <v>1518924</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1442</v>
      </c>
      <c r="S9" s="594"/>
      <c r="T9" s="594"/>
      <c r="U9" s="594"/>
      <c r="V9" s="594"/>
      <c r="W9" s="594"/>
      <c r="X9" s="594"/>
      <c r="Y9" s="595"/>
      <c r="Z9" s="596">
        <v>0</v>
      </c>
      <c r="AA9" s="596"/>
      <c r="AB9" s="596"/>
      <c r="AC9" s="596"/>
      <c r="AD9" s="597">
        <v>1442</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224141</v>
      </c>
      <c r="BH9" s="594"/>
      <c r="BI9" s="594"/>
      <c r="BJ9" s="594"/>
      <c r="BK9" s="594"/>
      <c r="BL9" s="594"/>
      <c r="BM9" s="594"/>
      <c r="BN9" s="595"/>
      <c r="BO9" s="596">
        <v>6.9</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1068682</v>
      </c>
      <c r="CS9" s="594"/>
      <c r="CT9" s="594"/>
      <c r="CU9" s="594"/>
      <c r="CV9" s="594"/>
      <c r="CW9" s="594"/>
      <c r="CX9" s="594"/>
      <c r="CY9" s="595"/>
      <c r="CZ9" s="596">
        <v>1.8</v>
      </c>
      <c r="DA9" s="596"/>
      <c r="DB9" s="596"/>
      <c r="DC9" s="596"/>
      <c r="DD9" s="602">
        <v>21643</v>
      </c>
      <c r="DE9" s="594"/>
      <c r="DF9" s="594"/>
      <c r="DG9" s="594"/>
      <c r="DH9" s="594"/>
      <c r="DI9" s="594"/>
      <c r="DJ9" s="594"/>
      <c r="DK9" s="594"/>
      <c r="DL9" s="594"/>
      <c r="DM9" s="594"/>
      <c r="DN9" s="594"/>
      <c r="DO9" s="594"/>
      <c r="DP9" s="595"/>
      <c r="DQ9" s="602">
        <v>684504</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128706</v>
      </c>
      <c r="S10" s="594"/>
      <c r="T10" s="594"/>
      <c r="U10" s="594"/>
      <c r="V10" s="594"/>
      <c r="W10" s="594"/>
      <c r="X10" s="594"/>
      <c r="Y10" s="595"/>
      <c r="Z10" s="596">
        <v>0.2</v>
      </c>
      <c r="AA10" s="596"/>
      <c r="AB10" s="596"/>
      <c r="AC10" s="596"/>
      <c r="AD10" s="597">
        <v>128706</v>
      </c>
      <c r="AE10" s="597"/>
      <c r="AF10" s="597"/>
      <c r="AG10" s="597"/>
      <c r="AH10" s="597"/>
      <c r="AI10" s="597"/>
      <c r="AJ10" s="597"/>
      <c r="AK10" s="597"/>
      <c r="AL10" s="598">
        <v>3.7</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37256</v>
      </c>
      <c r="BH10" s="594"/>
      <c r="BI10" s="594"/>
      <c r="BJ10" s="594"/>
      <c r="BK10" s="594"/>
      <c r="BL10" s="594"/>
      <c r="BM10" s="594"/>
      <c r="BN10" s="595"/>
      <c r="BO10" s="596">
        <v>1.1000000000000001</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429327</v>
      </c>
      <c r="CS10" s="594"/>
      <c r="CT10" s="594"/>
      <c r="CU10" s="594"/>
      <c r="CV10" s="594"/>
      <c r="CW10" s="594"/>
      <c r="CX10" s="594"/>
      <c r="CY10" s="595"/>
      <c r="CZ10" s="596">
        <v>0.7</v>
      </c>
      <c r="DA10" s="596"/>
      <c r="DB10" s="596"/>
      <c r="DC10" s="596"/>
      <c r="DD10" s="602" t="s">
        <v>223</v>
      </c>
      <c r="DE10" s="594"/>
      <c r="DF10" s="594"/>
      <c r="DG10" s="594"/>
      <c r="DH10" s="594"/>
      <c r="DI10" s="594"/>
      <c r="DJ10" s="594"/>
      <c r="DK10" s="594"/>
      <c r="DL10" s="594"/>
      <c r="DM10" s="594"/>
      <c r="DN10" s="594"/>
      <c r="DO10" s="594"/>
      <c r="DP10" s="595"/>
      <c r="DQ10" s="602">
        <v>182</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65150</v>
      </c>
      <c r="BH11" s="594"/>
      <c r="BI11" s="594"/>
      <c r="BJ11" s="594"/>
      <c r="BK11" s="594"/>
      <c r="BL11" s="594"/>
      <c r="BM11" s="594"/>
      <c r="BN11" s="595"/>
      <c r="BO11" s="596">
        <v>2</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5055924</v>
      </c>
      <c r="CS11" s="594"/>
      <c r="CT11" s="594"/>
      <c r="CU11" s="594"/>
      <c r="CV11" s="594"/>
      <c r="CW11" s="594"/>
      <c r="CX11" s="594"/>
      <c r="CY11" s="595"/>
      <c r="CZ11" s="596">
        <v>8.6999999999999993</v>
      </c>
      <c r="DA11" s="596"/>
      <c r="DB11" s="596"/>
      <c r="DC11" s="596"/>
      <c r="DD11" s="602">
        <v>4796110</v>
      </c>
      <c r="DE11" s="594"/>
      <c r="DF11" s="594"/>
      <c r="DG11" s="594"/>
      <c r="DH11" s="594"/>
      <c r="DI11" s="594"/>
      <c r="DJ11" s="594"/>
      <c r="DK11" s="594"/>
      <c r="DL11" s="594"/>
      <c r="DM11" s="594"/>
      <c r="DN11" s="594"/>
      <c r="DO11" s="594"/>
      <c r="DP11" s="595"/>
      <c r="DQ11" s="602">
        <v>1410892</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2846185</v>
      </c>
      <c r="BH12" s="594"/>
      <c r="BI12" s="594"/>
      <c r="BJ12" s="594"/>
      <c r="BK12" s="594"/>
      <c r="BL12" s="594"/>
      <c r="BM12" s="594"/>
      <c r="BN12" s="595"/>
      <c r="BO12" s="596">
        <v>87.3</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300076</v>
      </c>
      <c r="CS12" s="594"/>
      <c r="CT12" s="594"/>
      <c r="CU12" s="594"/>
      <c r="CV12" s="594"/>
      <c r="CW12" s="594"/>
      <c r="CX12" s="594"/>
      <c r="CY12" s="595"/>
      <c r="CZ12" s="596">
        <v>0.5</v>
      </c>
      <c r="DA12" s="596"/>
      <c r="DB12" s="596"/>
      <c r="DC12" s="596"/>
      <c r="DD12" s="602">
        <v>36201</v>
      </c>
      <c r="DE12" s="594"/>
      <c r="DF12" s="594"/>
      <c r="DG12" s="594"/>
      <c r="DH12" s="594"/>
      <c r="DI12" s="594"/>
      <c r="DJ12" s="594"/>
      <c r="DK12" s="594"/>
      <c r="DL12" s="594"/>
      <c r="DM12" s="594"/>
      <c r="DN12" s="594"/>
      <c r="DO12" s="594"/>
      <c r="DP12" s="595"/>
      <c r="DQ12" s="602">
        <v>129116</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5389</v>
      </c>
      <c r="S13" s="594"/>
      <c r="T13" s="594"/>
      <c r="U13" s="594"/>
      <c r="V13" s="594"/>
      <c r="W13" s="594"/>
      <c r="X13" s="594"/>
      <c r="Y13" s="595"/>
      <c r="Z13" s="596">
        <v>0</v>
      </c>
      <c r="AA13" s="596"/>
      <c r="AB13" s="596"/>
      <c r="AC13" s="596"/>
      <c r="AD13" s="597">
        <v>5389</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2845828</v>
      </c>
      <c r="BH13" s="594"/>
      <c r="BI13" s="594"/>
      <c r="BJ13" s="594"/>
      <c r="BK13" s="594"/>
      <c r="BL13" s="594"/>
      <c r="BM13" s="594"/>
      <c r="BN13" s="595"/>
      <c r="BO13" s="596">
        <v>87.3</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14054489</v>
      </c>
      <c r="CS13" s="594"/>
      <c r="CT13" s="594"/>
      <c r="CU13" s="594"/>
      <c r="CV13" s="594"/>
      <c r="CW13" s="594"/>
      <c r="CX13" s="594"/>
      <c r="CY13" s="595"/>
      <c r="CZ13" s="596">
        <v>24.1</v>
      </c>
      <c r="DA13" s="596"/>
      <c r="DB13" s="596"/>
      <c r="DC13" s="596"/>
      <c r="DD13" s="602">
        <v>12614240</v>
      </c>
      <c r="DE13" s="594"/>
      <c r="DF13" s="594"/>
      <c r="DG13" s="594"/>
      <c r="DH13" s="594"/>
      <c r="DI13" s="594"/>
      <c r="DJ13" s="594"/>
      <c r="DK13" s="594"/>
      <c r="DL13" s="594"/>
      <c r="DM13" s="594"/>
      <c r="DN13" s="594"/>
      <c r="DO13" s="594"/>
      <c r="DP13" s="595"/>
      <c r="DQ13" s="602">
        <v>2339764</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16798</v>
      </c>
      <c r="BH14" s="594"/>
      <c r="BI14" s="594"/>
      <c r="BJ14" s="594"/>
      <c r="BK14" s="594"/>
      <c r="BL14" s="594"/>
      <c r="BM14" s="594"/>
      <c r="BN14" s="595"/>
      <c r="BO14" s="596">
        <v>0.5</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252756</v>
      </c>
      <c r="CS14" s="594"/>
      <c r="CT14" s="594"/>
      <c r="CU14" s="594"/>
      <c r="CV14" s="594"/>
      <c r="CW14" s="594"/>
      <c r="CX14" s="594"/>
      <c r="CY14" s="595"/>
      <c r="CZ14" s="596">
        <v>0.4</v>
      </c>
      <c r="DA14" s="596"/>
      <c r="DB14" s="596"/>
      <c r="DC14" s="596"/>
      <c r="DD14" s="602">
        <v>31189</v>
      </c>
      <c r="DE14" s="594"/>
      <c r="DF14" s="594"/>
      <c r="DG14" s="594"/>
      <c r="DH14" s="594"/>
      <c r="DI14" s="594"/>
      <c r="DJ14" s="594"/>
      <c r="DK14" s="594"/>
      <c r="DL14" s="594"/>
      <c r="DM14" s="594"/>
      <c r="DN14" s="594"/>
      <c r="DO14" s="594"/>
      <c r="DP14" s="595"/>
      <c r="DQ14" s="602">
        <v>219245</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260</v>
      </c>
      <c r="S15" s="594"/>
      <c r="T15" s="594"/>
      <c r="U15" s="594"/>
      <c r="V15" s="594"/>
      <c r="W15" s="594"/>
      <c r="X15" s="594"/>
      <c r="Y15" s="595"/>
      <c r="Z15" s="596">
        <v>0</v>
      </c>
      <c r="AA15" s="596"/>
      <c r="AB15" s="596"/>
      <c r="AC15" s="596"/>
      <c r="AD15" s="597">
        <v>260</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57075</v>
      </c>
      <c r="BH15" s="594"/>
      <c r="BI15" s="594"/>
      <c r="BJ15" s="594"/>
      <c r="BK15" s="594"/>
      <c r="BL15" s="594"/>
      <c r="BM15" s="594"/>
      <c r="BN15" s="595"/>
      <c r="BO15" s="596">
        <v>1.7</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613112</v>
      </c>
      <c r="CS15" s="594"/>
      <c r="CT15" s="594"/>
      <c r="CU15" s="594"/>
      <c r="CV15" s="594"/>
      <c r="CW15" s="594"/>
      <c r="CX15" s="594"/>
      <c r="CY15" s="595"/>
      <c r="CZ15" s="596">
        <v>1.1000000000000001</v>
      </c>
      <c r="DA15" s="596"/>
      <c r="DB15" s="596"/>
      <c r="DC15" s="596"/>
      <c r="DD15" s="602">
        <v>85764</v>
      </c>
      <c r="DE15" s="594"/>
      <c r="DF15" s="594"/>
      <c r="DG15" s="594"/>
      <c r="DH15" s="594"/>
      <c r="DI15" s="594"/>
      <c r="DJ15" s="594"/>
      <c r="DK15" s="594"/>
      <c r="DL15" s="594"/>
      <c r="DM15" s="594"/>
      <c r="DN15" s="594"/>
      <c r="DO15" s="594"/>
      <c r="DP15" s="595"/>
      <c r="DQ15" s="602">
        <v>361710</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2593951</v>
      </c>
      <c r="S16" s="594"/>
      <c r="T16" s="594"/>
      <c r="U16" s="594"/>
      <c r="V16" s="594"/>
      <c r="W16" s="594"/>
      <c r="X16" s="594"/>
      <c r="Y16" s="595"/>
      <c r="Z16" s="596">
        <v>3.9</v>
      </c>
      <c r="AA16" s="596"/>
      <c r="AB16" s="596"/>
      <c r="AC16" s="596"/>
      <c r="AD16" s="597">
        <v>9488</v>
      </c>
      <c r="AE16" s="597"/>
      <c r="AF16" s="597"/>
      <c r="AG16" s="597"/>
      <c r="AH16" s="597"/>
      <c r="AI16" s="597"/>
      <c r="AJ16" s="597"/>
      <c r="AK16" s="597"/>
      <c r="AL16" s="598">
        <v>0.3</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2422399</v>
      </c>
      <c r="CS16" s="594"/>
      <c r="CT16" s="594"/>
      <c r="CU16" s="594"/>
      <c r="CV16" s="594"/>
      <c r="CW16" s="594"/>
      <c r="CX16" s="594"/>
      <c r="CY16" s="595"/>
      <c r="CZ16" s="596">
        <v>4.2</v>
      </c>
      <c r="DA16" s="596"/>
      <c r="DB16" s="596"/>
      <c r="DC16" s="596"/>
      <c r="DD16" s="602" t="s">
        <v>223</v>
      </c>
      <c r="DE16" s="594"/>
      <c r="DF16" s="594"/>
      <c r="DG16" s="594"/>
      <c r="DH16" s="594"/>
      <c r="DI16" s="594"/>
      <c r="DJ16" s="594"/>
      <c r="DK16" s="594"/>
      <c r="DL16" s="594"/>
      <c r="DM16" s="594"/>
      <c r="DN16" s="594"/>
      <c r="DO16" s="594"/>
      <c r="DP16" s="595"/>
      <c r="DQ16" s="602">
        <v>839702</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9488</v>
      </c>
      <c r="S17" s="594"/>
      <c r="T17" s="594"/>
      <c r="U17" s="594"/>
      <c r="V17" s="594"/>
      <c r="W17" s="594"/>
      <c r="X17" s="594"/>
      <c r="Y17" s="595"/>
      <c r="Z17" s="596">
        <v>0</v>
      </c>
      <c r="AA17" s="596"/>
      <c r="AB17" s="596"/>
      <c r="AC17" s="596"/>
      <c r="AD17" s="597">
        <v>9488</v>
      </c>
      <c r="AE17" s="597"/>
      <c r="AF17" s="597"/>
      <c r="AG17" s="597"/>
      <c r="AH17" s="597"/>
      <c r="AI17" s="597"/>
      <c r="AJ17" s="597"/>
      <c r="AK17" s="597"/>
      <c r="AL17" s="598">
        <v>0.3</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337282</v>
      </c>
      <c r="CS17" s="594"/>
      <c r="CT17" s="594"/>
      <c r="CU17" s="594"/>
      <c r="CV17" s="594"/>
      <c r="CW17" s="594"/>
      <c r="CX17" s="594"/>
      <c r="CY17" s="595"/>
      <c r="CZ17" s="596">
        <v>0.6</v>
      </c>
      <c r="DA17" s="596"/>
      <c r="DB17" s="596"/>
      <c r="DC17" s="596"/>
      <c r="DD17" s="602" t="s">
        <v>223</v>
      </c>
      <c r="DE17" s="594"/>
      <c r="DF17" s="594"/>
      <c r="DG17" s="594"/>
      <c r="DH17" s="594"/>
      <c r="DI17" s="594"/>
      <c r="DJ17" s="594"/>
      <c r="DK17" s="594"/>
      <c r="DL17" s="594"/>
      <c r="DM17" s="594"/>
      <c r="DN17" s="594"/>
      <c r="DO17" s="594"/>
      <c r="DP17" s="595"/>
      <c r="DQ17" s="602">
        <v>245858</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124187</v>
      </c>
      <c r="S18" s="594"/>
      <c r="T18" s="594"/>
      <c r="U18" s="594"/>
      <c r="V18" s="594"/>
      <c r="W18" s="594"/>
      <c r="X18" s="594"/>
      <c r="Y18" s="595"/>
      <c r="Z18" s="596">
        <v>0.2</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2460276</v>
      </c>
      <c r="S19" s="594"/>
      <c r="T19" s="594"/>
      <c r="U19" s="594"/>
      <c r="V19" s="594"/>
      <c r="W19" s="594"/>
      <c r="X19" s="594"/>
      <c r="Y19" s="595"/>
      <c r="Z19" s="596">
        <v>3.7</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2665</v>
      </c>
      <c r="BH19" s="594"/>
      <c r="BI19" s="594"/>
      <c r="BJ19" s="594"/>
      <c r="BK19" s="594"/>
      <c r="BL19" s="594"/>
      <c r="BM19" s="594"/>
      <c r="BN19" s="595"/>
      <c r="BO19" s="596">
        <v>0.1</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6023635</v>
      </c>
      <c r="S20" s="594"/>
      <c r="T20" s="594"/>
      <c r="U20" s="594"/>
      <c r="V20" s="594"/>
      <c r="W20" s="594"/>
      <c r="X20" s="594"/>
      <c r="Y20" s="595"/>
      <c r="Z20" s="596">
        <v>9.1</v>
      </c>
      <c r="AA20" s="596"/>
      <c r="AB20" s="596"/>
      <c r="AC20" s="596"/>
      <c r="AD20" s="597">
        <v>3439172</v>
      </c>
      <c r="AE20" s="597"/>
      <c r="AF20" s="597"/>
      <c r="AG20" s="597"/>
      <c r="AH20" s="597"/>
      <c r="AI20" s="597"/>
      <c r="AJ20" s="597"/>
      <c r="AK20" s="597"/>
      <c r="AL20" s="598">
        <v>98.3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2665</v>
      </c>
      <c r="BH20" s="594"/>
      <c r="BI20" s="594"/>
      <c r="BJ20" s="594"/>
      <c r="BK20" s="594"/>
      <c r="BL20" s="594"/>
      <c r="BM20" s="594"/>
      <c r="BN20" s="595"/>
      <c r="BO20" s="596">
        <v>0.1</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58347454</v>
      </c>
      <c r="CS20" s="594"/>
      <c r="CT20" s="594"/>
      <c r="CU20" s="594"/>
      <c r="CV20" s="594"/>
      <c r="CW20" s="594"/>
      <c r="CX20" s="594"/>
      <c r="CY20" s="595"/>
      <c r="CZ20" s="596">
        <v>100</v>
      </c>
      <c r="DA20" s="596"/>
      <c r="DB20" s="596"/>
      <c r="DC20" s="596"/>
      <c r="DD20" s="602">
        <v>19056078</v>
      </c>
      <c r="DE20" s="594"/>
      <c r="DF20" s="594"/>
      <c r="DG20" s="594"/>
      <c r="DH20" s="594"/>
      <c r="DI20" s="594"/>
      <c r="DJ20" s="594"/>
      <c r="DK20" s="594"/>
      <c r="DL20" s="594"/>
      <c r="DM20" s="594"/>
      <c r="DN20" s="594"/>
      <c r="DO20" s="594"/>
      <c r="DP20" s="595"/>
      <c r="DQ20" s="602">
        <v>9059290</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t="s">
        <v>223</v>
      </c>
      <c r="S21" s="594"/>
      <c r="T21" s="594"/>
      <c r="U21" s="594"/>
      <c r="V21" s="594"/>
      <c r="W21" s="594"/>
      <c r="X21" s="594"/>
      <c r="Y21" s="595"/>
      <c r="Z21" s="596" t="s">
        <v>223</v>
      </c>
      <c r="AA21" s="596"/>
      <c r="AB21" s="596"/>
      <c r="AC21" s="596"/>
      <c r="AD21" s="597" t="s">
        <v>223</v>
      </c>
      <c r="AE21" s="597"/>
      <c r="AF21" s="597"/>
      <c r="AG21" s="597"/>
      <c r="AH21" s="597"/>
      <c r="AI21" s="597"/>
      <c r="AJ21" s="597"/>
      <c r="AK21" s="597"/>
      <c r="AL21" s="598" t="s">
        <v>223</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2665</v>
      </c>
      <c r="BH21" s="594"/>
      <c r="BI21" s="594"/>
      <c r="BJ21" s="594"/>
      <c r="BK21" s="594"/>
      <c r="BL21" s="594"/>
      <c r="BM21" s="594"/>
      <c r="BN21" s="595"/>
      <c r="BO21" s="596">
        <v>0.1</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5494</v>
      </c>
      <c r="S22" s="594"/>
      <c r="T22" s="594"/>
      <c r="U22" s="594"/>
      <c r="V22" s="594"/>
      <c r="W22" s="594"/>
      <c r="X22" s="594"/>
      <c r="Y22" s="595"/>
      <c r="Z22" s="596">
        <v>0</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56464</v>
      </c>
      <c r="S23" s="594"/>
      <c r="T23" s="594"/>
      <c r="U23" s="594"/>
      <c r="V23" s="594"/>
      <c r="W23" s="594"/>
      <c r="X23" s="594"/>
      <c r="Y23" s="595"/>
      <c r="Z23" s="596">
        <v>0.1</v>
      </c>
      <c r="AA23" s="596"/>
      <c r="AB23" s="596"/>
      <c r="AC23" s="596"/>
      <c r="AD23" s="597">
        <v>38717</v>
      </c>
      <c r="AE23" s="597"/>
      <c r="AF23" s="597"/>
      <c r="AG23" s="597"/>
      <c r="AH23" s="597"/>
      <c r="AI23" s="597"/>
      <c r="AJ23" s="597"/>
      <c r="AK23" s="597"/>
      <c r="AL23" s="598">
        <v>1.1000000000000001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7528</v>
      </c>
      <c r="S24" s="594"/>
      <c r="T24" s="594"/>
      <c r="U24" s="594"/>
      <c r="V24" s="594"/>
      <c r="W24" s="594"/>
      <c r="X24" s="594"/>
      <c r="Y24" s="595"/>
      <c r="Z24" s="596">
        <v>0</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1873998</v>
      </c>
      <c r="CS24" s="583"/>
      <c r="CT24" s="583"/>
      <c r="CU24" s="583"/>
      <c r="CV24" s="583"/>
      <c r="CW24" s="583"/>
      <c r="CX24" s="583"/>
      <c r="CY24" s="584"/>
      <c r="CZ24" s="622">
        <v>3.2</v>
      </c>
      <c r="DA24" s="623"/>
      <c r="DB24" s="623"/>
      <c r="DC24" s="624"/>
      <c r="DD24" s="621">
        <v>1518147</v>
      </c>
      <c r="DE24" s="583"/>
      <c r="DF24" s="583"/>
      <c r="DG24" s="583"/>
      <c r="DH24" s="583"/>
      <c r="DI24" s="583"/>
      <c r="DJ24" s="583"/>
      <c r="DK24" s="584"/>
      <c r="DL24" s="621">
        <v>1426805</v>
      </c>
      <c r="DM24" s="583"/>
      <c r="DN24" s="583"/>
      <c r="DO24" s="583"/>
      <c r="DP24" s="583"/>
      <c r="DQ24" s="583"/>
      <c r="DR24" s="583"/>
      <c r="DS24" s="583"/>
      <c r="DT24" s="583"/>
      <c r="DU24" s="583"/>
      <c r="DV24" s="584"/>
      <c r="DW24" s="587">
        <v>40.799999999999997</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23627036</v>
      </c>
      <c r="S25" s="594"/>
      <c r="T25" s="594"/>
      <c r="U25" s="594"/>
      <c r="V25" s="594"/>
      <c r="W25" s="594"/>
      <c r="X25" s="594"/>
      <c r="Y25" s="595"/>
      <c r="Z25" s="596">
        <v>35.799999999999997</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1171702</v>
      </c>
      <c r="CS25" s="625"/>
      <c r="CT25" s="625"/>
      <c r="CU25" s="625"/>
      <c r="CV25" s="625"/>
      <c r="CW25" s="625"/>
      <c r="CX25" s="625"/>
      <c r="CY25" s="626"/>
      <c r="CZ25" s="627">
        <v>2</v>
      </c>
      <c r="DA25" s="628"/>
      <c r="DB25" s="628"/>
      <c r="DC25" s="629"/>
      <c r="DD25" s="602">
        <v>1125595</v>
      </c>
      <c r="DE25" s="625"/>
      <c r="DF25" s="625"/>
      <c r="DG25" s="625"/>
      <c r="DH25" s="625"/>
      <c r="DI25" s="625"/>
      <c r="DJ25" s="625"/>
      <c r="DK25" s="626"/>
      <c r="DL25" s="602">
        <v>1038821</v>
      </c>
      <c r="DM25" s="625"/>
      <c r="DN25" s="625"/>
      <c r="DO25" s="625"/>
      <c r="DP25" s="625"/>
      <c r="DQ25" s="625"/>
      <c r="DR25" s="625"/>
      <c r="DS25" s="625"/>
      <c r="DT25" s="625"/>
      <c r="DU25" s="625"/>
      <c r="DV25" s="626"/>
      <c r="DW25" s="598">
        <v>29.7</v>
      </c>
      <c r="DX25" s="619"/>
      <c r="DY25" s="619"/>
      <c r="DZ25" s="619"/>
      <c r="EA25" s="619"/>
      <c r="EB25" s="619"/>
      <c r="EC25" s="620"/>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748332</v>
      </c>
      <c r="CS26" s="594"/>
      <c r="CT26" s="594"/>
      <c r="CU26" s="594"/>
      <c r="CV26" s="594"/>
      <c r="CW26" s="594"/>
      <c r="CX26" s="594"/>
      <c r="CY26" s="595"/>
      <c r="CZ26" s="627">
        <v>1.3</v>
      </c>
      <c r="DA26" s="628"/>
      <c r="DB26" s="628"/>
      <c r="DC26" s="629"/>
      <c r="DD26" s="602">
        <v>708709</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19"/>
      <c r="DY26" s="619"/>
      <c r="DZ26" s="619"/>
      <c r="EA26" s="619"/>
      <c r="EB26" s="619"/>
      <c r="EC26" s="620"/>
    </row>
    <row r="27" spans="2:133" ht="11.25" customHeight="1">
      <c r="B27" s="590" t="s">
        <v>282</v>
      </c>
      <c r="C27" s="591"/>
      <c r="D27" s="591"/>
      <c r="E27" s="591"/>
      <c r="F27" s="591"/>
      <c r="G27" s="591"/>
      <c r="H27" s="591"/>
      <c r="I27" s="591"/>
      <c r="J27" s="591"/>
      <c r="K27" s="591"/>
      <c r="L27" s="591"/>
      <c r="M27" s="591"/>
      <c r="N27" s="591"/>
      <c r="O27" s="591"/>
      <c r="P27" s="591"/>
      <c r="Q27" s="592"/>
      <c r="R27" s="593">
        <v>2280965</v>
      </c>
      <c r="S27" s="594"/>
      <c r="T27" s="594"/>
      <c r="U27" s="594"/>
      <c r="V27" s="594"/>
      <c r="W27" s="594"/>
      <c r="X27" s="594"/>
      <c r="Y27" s="595"/>
      <c r="Z27" s="596">
        <v>3.5</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3261442</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365014</v>
      </c>
      <c r="CS27" s="625"/>
      <c r="CT27" s="625"/>
      <c r="CU27" s="625"/>
      <c r="CV27" s="625"/>
      <c r="CW27" s="625"/>
      <c r="CX27" s="625"/>
      <c r="CY27" s="626"/>
      <c r="CZ27" s="627">
        <v>0.6</v>
      </c>
      <c r="DA27" s="628"/>
      <c r="DB27" s="628"/>
      <c r="DC27" s="629"/>
      <c r="DD27" s="602">
        <v>146694</v>
      </c>
      <c r="DE27" s="625"/>
      <c r="DF27" s="625"/>
      <c r="DG27" s="625"/>
      <c r="DH27" s="625"/>
      <c r="DI27" s="625"/>
      <c r="DJ27" s="625"/>
      <c r="DK27" s="626"/>
      <c r="DL27" s="602">
        <v>142226</v>
      </c>
      <c r="DM27" s="625"/>
      <c r="DN27" s="625"/>
      <c r="DO27" s="625"/>
      <c r="DP27" s="625"/>
      <c r="DQ27" s="625"/>
      <c r="DR27" s="625"/>
      <c r="DS27" s="625"/>
      <c r="DT27" s="625"/>
      <c r="DU27" s="625"/>
      <c r="DV27" s="626"/>
      <c r="DW27" s="598">
        <v>4.0999999999999996</v>
      </c>
      <c r="DX27" s="619"/>
      <c r="DY27" s="619"/>
      <c r="DZ27" s="619"/>
      <c r="EA27" s="619"/>
      <c r="EB27" s="619"/>
      <c r="EC27" s="620"/>
    </row>
    <row r="28" spans="2:133" ht="11.25" customHeight="1">
      <c r="B28" s="590" t="s">
        <v>285</v>
      </c>
      <c r="C28" s="591"/>
      <c r="D28" s="591"/>
      <c r="E28" s="591"/>
      <c r="F28" s="591"/>
      <c r="G28" s="591"/>
      <c r="H28" s="591"/>
      <c r="I28" s="591"/>
      <c r="J28" s="591"/>
      <c r="K28" s="591"/>
      <c r="L28" s="591"/>
      <c r="M28" s="591"/>
      <c r="N28" s="591"/>
      <c r="O28" s="591"/>
      <c r="P28" s="591"/>
      <c r="Q28" s="592"/>
      <c r="R28" s="593">
        <v>371871</v>
      </c>
      <c r="S28" s="594"/>
      <c r="T28" s="594"/>
      <c r="U28" s="594"/>
      <c r="V28" s="594"/>
      <c r="W28" s="594"/>
      <c r="X28" s="594"/>
      <c r="Y28" s="595"/>
      <c r="Z28" s="596">
        <v>0.6</v>
      </c>
      <c r="AA28" s="596"/>
      <c r="AB28" s="596"/>
      <c r="AC28" s="596"/>
      <c r="AD28" s="597">
        <v>20196</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337282</v>
      </c>
      <c r="CS28" s="594"/>
      <c r="CT28" s="594"/>
      <c r="CU28" s="594"/>
      <c r="CV28" s="594"/>
      <c r="CW28" s="594"/>
      <c r="CX28" s="594"/>
      <c r="CY28" s="595"/>
      <c r="CZ28" s="627">
        <v>0.6</v>
      </c>
      <c r="DA28" s="628"/>
      <c r="DB28" s="628"/>
      <c r="DC28" s="629"/>
      <c r="DD28" s="602">
        <v>245858</v>
      </c>
      <c r="DE28" s="594"/>
      <c r="DF28" s="594"/>
      <c r="DG28" s="594"/>
      <c r="DH28" s="594"/>
      <c r="DI28" s="594"/>
      <c r="DJ28" s="594"/>
      <c r="DK28" s="595"/>
      <c r="DL28" s="602">
        <v>245758</v>
      </c>
      <c r="DM28" s="594"/>
      <c r="DN28" s="594"/>
      <c r="DO28" s="594"/>
      <c r="DP28" s="594"/>
      <c r="DQ28" s="594"/>
      <c r="DR28" s="594"/>
      <c r="DS28" s="594"/>
      <c r="DT28" s="594"/>
      <c r="DU28" s="594"/>
      <c r="DV28" s="595"/>
      <c r="DW28" s="598">
        <v>7</v>
      </c>
      <c r="DX28" s="619"/>
      <c r="DY28" s="619"/>
      <c r="DZ28" s="619"/>
      <c r="EA28" s="619"/>
      <c r="EB28" s="619"/>
      <c r="EC28" s="620"/>
    </row>
    <row r="29" spans="2:133" ht="11.25" customHeight="1">
      <c r="B29" s="590" t="s">
        <v>287</v>
      </c>
      <c r="C29" s="591"/>
      <c r="D29" s="591"/>
      <c r="E29" s="591"/>
      <c r="F29" s="591"/>
      <c r="G29" s="591"/>
      <c r="H29" s="591"/>
      <c r="I29" s="591"/>
      <c r="J29" s="591"/>
      <c r="K29" s="591"/>
      <c r="L29" s="591"/>
      <c r="M29" s="591"/>
      <c r="N29" s="591"/>
      <c r="O29" s="591"/>
      <c r="P29" s="591"/>
      <c r="Q29" s="592"/>
      <c r="R29" s="593">
        <v>23432</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337282</v>
      </c>
      <c r="CS29" s="625"/>
      <c r="CT29" s="625"/>
      <c r="CU29" s="625"/>
      <c r="CV29" s="625"/>
      <c r="CW29" s="625"/>
      <c r="CX29" s="625"/>
      <c r="CY29" s="626"/>
      <c r="CZ29" s="627">
        <v>0.6</v>
      </c>
      <c r="DA29" s="628"/>
      <c r="DB29" s="628"/>
      <c r="DC29" s="629"/>
      <c r="DD29" s="602">
        <v>245858</v>
      </c>
      <c r="DE29" s="625"/>
      <c r="DF29" s="625"/>
      <c r="DG29" s="625"/>
      <c r="DH29" s="625"/>
      <c r="DI29" s="625"/>
      <c r="DJ29" s="625"/>
      <c r="DK29" s="626"/>
      <c r="DL29" s="602">
        <v>245758</v>
      </c>
      <c r="DM29" s="625"/>
      <c r="DN29" s="625"/>
      <c r="DO29" s="625"/>
      <c r="DP29" s="625"/>
      <c r="DQ29" s="625"/>
      <c r="DR29" s="625"/>
      <c r="DS29" s="625"/>
      <c r="DT29" s="625"/>
      <c r="DU29" s="625"/>
      <c r="DV29" s="626"/>
      <c r="DW29" s="598">
        <v>7</v>
      </c>
      <c r="DX29" s="619"/>
      <c r="DY29" s="619"/>
      <c r="DZ29" s="619"/>
      <c r="EA29" s="619"/>
      <c r="EB29" s="619"/>
      <c r="EC29" s="620"/>
    </row>
    <row r="30" spans="2:133" ht="11.25" customHeight="1">
      <c r="B30" s="590" t="s">
        <v>292</v>
      </c>
      <c r="C30" s="591"/>
      <c r="D30" s="591"/>
      <c r="E30" s="591"/>
      <c r="F30" s="591"/>
      <c r="G30" s="591"/>
      <c r="H30" s="591"/>
      <c r="I30" s="591"/>
      <c r="J30" s="591"/>
      <c r="K30" s="591"/>
      <c r="L30" s="591"/>
      <c r="M30" s="591"/>
      <c r="N30" s="591"/>
      <c r="O30" s="591"/>
      <c r="P30" s="591"/>
      <c r="Q30" s="592"/>
      <c r="R30" s="593">
        <v>21324904</v>
      </c>
      <c r="S30" s="594"/>
      <c r="T30" s="594"/>
      <c r="U30" s="594"/>
      <c r="V30" s="594"/>
      <c r="W30" s="594"/>
      <c r="X30" s="594"/>
      <c r="Y30" s="595"/>
      <c r="Z30" s="596">
        <v>32.299999999999997</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172</v>
      </c>
      <c r="AY30" s="580"/>
      <c r="AZ30" s="580"/>
      <c r="BA30" s="580"/>
      <c r="BB30" s="580"/>
      <c r="BC30" s="580"/>
      <c r="BD30" s="580"/>
      <c r="BE30" s="580"/>
      <c r="BF30" s="581"/>
      <c r="BG30" s="651">
        <v>99.9</v>
      </c>
      <c r="BH30" s="652"/>
      <c r="BI30" s="652"/>
      <c r="BJ30" s="652"/>
      <c r="BK30" s="652"/>
      <c r="BL30" s="652"/>
      <c r="BM30" s="588">
        <v>99.3</v>
      </c>
      <c r="BN30" s="652"/>
      <c r="BO30" s="652"/>
      <c r="BP30" s="652"/>
      <c r="BQ30" s="653"/>
      <c r="BR30" s="651">
        <v>99.9</v>
      </c>
      <c r="BS30" s="652"/>
      <c r="BT30" s="652"/>
      <c r="BU30" s="652"/>
      <c r="BV30" s="652"/>
      <c r="BW30" s="652"/>
      <c r="BX30" s="588">
        <v>99.2</v>
      </c>
      <c r="BY30" s="652"/>
      <c r="BZ30" s="652"/>
      <c r="CA30" s="652"/>
      <c r="CB30" s="653"/>
      <c r="CD30" s="656"/>
      <c r="CE30" s="657"/>
      <c r="CF30" s="607" t="s">
        <v>295</v>
      </c>
      <c r="CG30" s="608"/>
      <c r="CH30" s="608"/>
      <c r="CI30" s="608"/>
      <c r="CJ30" s="608"/>
      <c r="CK30" s="608"/>
      <c r="CL30" s="608"/>
      <c r="CM30" s="608"/>
      <c r="CN30" s="608"/>
      <c r="CO30" s="608"/>
      <c r="CP30" s="608"/>
      <c r="CQ30" s="609"/>
      <c r="CR30" s="593">
        <v>294387</v>
      </c>
      <c r="CS30" s="594"/>
      <c r="CT30" s="594"/>
      <c r="CU30" s="594"/>
      <c r="CV30" s="594"/>
      <c r="CW30" s="594"/>
      <c r="CX30" s="594"/>
      <c r="CY30" s="595"/>
      <c r="CZ30" s="627">
        <v>0.5</v>
      </c>
      <c r="DA30" s="628"/>
      <c r="DB30" s="628"/>
      <c r="DC30" s="629"/>
      <c r="DD30" s="602">
        <v>202963</v>
      </c>
      <c r="DE30" s="594"/>
      <c r="DF30" s="594"/>
      <c r="DG30" s="594"/>
      <c r="DH30" s="594"/>
      <c r="DI30" s="594"/>
      <c r="DJ30" s="594"/>
      <c r="DK30" s="595"/>
      <c r="DL30" s="602">
        <v>202863</v>
      </c>
      <c r="DM30" s="594"/>
      <c r="DN30" s="594"/>
      <c r="DO30" s="594"/>
      <c r="DP30" s="594"/>
      <c r="DQ30" s="594"/>
      <c r="DR30" s="594"/>
      <c r="DS30" s="594"/>
      <c r="DT30" s="594"/>
      <c r="DU30" s="594"/>
      <c r="DV30" s="595"/>
      <c r="DW30" s="598">
        <v>5.8</v>
      </c>
      <c r="DX30" s="619"/>
      <c r="DY30" s="619"/>
      <c r="DZ30" s="619"/>
      <c r="EA30" s="619"/>
      <c r="EB30" s="619"/>
      <c r="EC30" s="620"/>
    </row>
    <row r="31" spans="2:133" ht="11.25" customHeight="1">
      <c r="B31" s="590" t="s">
        <v>296</v>
      </c>
      <c r="C31" s="591"/>
      <c r="D31" s="591"/>
      <c r="E31" s="591"/>
      <c r="F31" s="591"/>
      <c r="G31" s="591"/>
      <c r="H31" s="591"/>
      <c r="I31" s="591"/>
      <c r="J31" s="591"/>
      <c r="K31" s="591"/>
      <c r="L31" s="591"/>
      <c r="M31" s="591"/>
      <c r="N31" s="591"/>
      <c r="O31" s="591"/>
      <c r="P31" s="591"/>
      <c r="Q31" s="592"/>
      <c r="R31" s="593">
        <v>11571640</v>
      </c>
      <c r="S31" s="594"/>
      <c r="T31" s="594"/>
      <c r="U31" s="594"/>
      <c r="V31" s="594"/>
      <c r="W31" s="594"/>
      <c r="X31" s="594"/>
      <c r="Y31" s="595"/>
      <c r="Z31" s="596">
        <v>17.5</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99.2</v>
      </c>
      <c r="BH31" s="625"/>
      <c r="BI31" s="625"/>
      <c r="BJ31" s="625"/>
      <c r="BK31" s="625"/>
      <c r="BL31" s="625"/>
      <c r="BM31" s="599">
        <v>97.8</v>
      </c>
      <c r="BN31" s="649"/>
      <c r="BO31" s="649"/>
      <c r="BP31" s="649"/>
      <c r="BQ31" s="650"/>
      <c r="BR31" s="648">
        <v>99.6</v>
      </c>
      <c r="BS31" s="625"/>
      <c r="BT31" s="625"/>
      <c r="BU31" s="625"/>
      <c r="BV31" s="625"/>
      <c r="BW31" s="625"/>
      <c r="BX31" s="599">
        <v>97.7</v>
      </c>
      <c r="BY31" s="649"/>
      <c r="BZ31" s="649"/>
      <c r="CA31" s="649"/>
      <c r="CB31" s="650"/>
      <c r="CD31" s="656"/>
      <c r="CE31" s="657"/>
      <c r="CF31" s="607" t="s">
        <v>299</v>
      </c>
      <c r="CG31" s="608"/>
      <c r="CH31" s="608"/>
      <c r="CI31" s="608"/>
      <c r="CJ31" s="608"/>
      <c r="CK31" s="608"/>
      <c r="CL31" s="608"/>
      <c r="CM31" s="608"/>
      <c r="CN31" s="608"/>
      <c r="CO31" s="608"/>
      <c r="CP31" s="608"/>
      <c r="CQ31" s="609"/>
      <c r="CR31" s="593">
        <v>42895</v>
      </c>
      <c r="CS31" s="625"/>
      <c r="CT31" s="625"/>
      <c r="CU31" s="625"/>
      <c r="CV31" s="625"/>
      <c r="CW31" s="625"/>
      <c r="CX31" s="625"/>
      <c r="CY31" s="626"/>
      <c r="CZ31" s="627">
        <v>0.1</v>
      </c>
      <c r="DA31" s="628"/>
      <c r="DB31" s="628"/>
      <c r="DC31" s="629"/>
      <c r="DD31" s="602">
        <v>42895</v>
      </c>
      <c r="DE31" s="625"/>
      <c r="DF31" s="625"/>
      <c r="DG31" s="625"/>
      <c r="DH31" s="625"/>
      <c r="DI31" s="625"/>
      <c r="DJ31" s="625"/>
      <c r="DK31" s="626"/>
      <c r="DL31" s="602">
        <v>42895</v>
      </c>
      <c r="DM31" s="625"/>
      <c r="DN31" s="625"/>
      <c r="DO31" s="625"/>
      <c r="DP31" s="625"/>
      <c r="DQ31" s="625"/>
      <c r="DR31" s="625"/>
      <c r="DS31" s="625"/>
      <c r="DT31" s="625"/>
      <c r="DU31" s="625"/>
      <c r="DV31" s="626"/>
      <c r="DW31" s="598">
        <v>1.2</v>
      </c>
      <c r="DX31" s="619"/>
      <c r="DY31" s="619"/>
      <c r="DZ31" s="619"/>
      <c r="EA31" s="619"/>
      <c r="EB31" s="619"/>
      <c r="EC31" s="620"/>
    </row>
    <row r="32" spans="2:133" ht="11.25" customHeight="1">
      <c r="B32" s="590" t="s">
        <v>300</v>
      </c>
      <c r="C32" s="591"/>
      <c r="D32" s="591"/>
      <c r="E32" s="591"/>
      <c r="F32" s="591"/>
      <c r="G32" s="591"/>
      <c r="H32" s="591"/>
      <c r="I32" s="591"/>
      <c r="J32" s="591"/>
      <c r="K32" s="591"/>
      <c r="L32" s="591"/>
      <c r="M32" s="591"/>
      <c r="N32" s="591"/>
      <c r="O32" s="591"/>
      <c r="P32" s="591"/>
      <c r="Q32" s="592"/>
      <c r="R32" s="593">
        <v>579145</v>
      </c>
      <c r="S32" s="594"/>
      <c r="T32" s="594"/>
      <c r="U32" s="594"/>
      <c r="V32" s="594"/>
      <c r="W32" s="594"/>
      <c r="X32" s="594"/>
      <c r="Y32" s="595"/>
      <c r="Z32" s="596">
        <v>0.9</v>
      </c>
      <c r="AA32" s="596"/>
      <c r="AB32" s="596"/>
      <c r="AC32" s="596"/>
      <c r="AD32" s="597" t="s">
        <v>223</v>
      </c>
      <c r="AE32" s="597"/>
      <c r="AF32" s="597"/>
      <c r="AG32" s="597"/>
      <c r="AH32" s="597"/>
      <c r="AI32" s="597"/>
      <c r="AJ32" s="597"/>
      <c r="AK32" s="597"/>
      <c r="AL32" s="598" t="s">
        <v>223</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99.9</v>
      </c>
      <c r="BH32" s="661"/>
      <c r="BI32" s="661"/>
      <c r="BJ32" s="661"/>
      <c r="BK32" s="661"/>
      <c r="BL32" s="661"/>
      <c r="BM32" s="662">
        <v>99.5</v>
      </c>
      <c r="BN32" s="661"/>
      <c r="BO32" s="661"/>
      <c r="BP32" s="661"/>
      <c r="BQ32" s="663"/>
      <c r="BR32" s="660">
        <v>100</v>
      </c>
      <c r="BS32" s="661"/>
      <c r="BT32" s="661"/>
      <c r="BU32" s="661"/>
      <c r="BV32" s="661"/>
      <c r="BW32" s="661"/>
      <c r="BX32" s="662">
        <v>99.3</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19"/>
      <c r="DY32" s="619"/>
      <c r="DZ32" s="619"/>
      <c r="EA32" s="619"/>
      <c r="EB32" s="619"/>
      <c r="EC32" s="620"/>
    </row>
    <row r="33" spans="2:133" ht="11.25" customHeight="1">
      <c r="B33" s="590" t="s">
        <v>303</v>
      </c>
      <c r="C33" s="591"/>
      <c r="D33" s="591"/>
      <c r="E33" s="591"/>
      <c r="F33" s="591"/>
      <c r="G33" s="591"/>
      <c r="H33" s="591"/>
      <c r="I33" s="591"/>
      <c r="J33" s="591"/>
      <c r="K33" s="591"/>
      <c r="L33" s="591"/>
      <c r="M33" s="591"/>
      <c r="N33" s="591"/>
      <c r="O33" s="591"/>
      <c r="P33" s="591"/>
      <c r="Q33" s="592"/>
      <c r="R33" s="593">
        <v>201300</v>
      </c>
      <c r="S33" s="594"/>
      <c r="T33" s="594"/>
      <c r="U33" s="594"/>
      <c r="V33" s="594"/>
      <c r="W33" s="594"/>
      <c r="X33" s="594"/>
      <c r="Y33" s="595"/>
      <c r="Z33" s="596">
        <v>0.3</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34994979</v>
      </c>
      <c r="CS33" s="625"/>
      <c r="CT33" s="625"/>
      <c r="CU33" s="625"/>
      <c r="CV33" s="625"/>
      <c r="CW33" s="625"/>
      <c r="CX33" s="625"/>
      <c r="CY33" s="626"/>
      <c r="CZ33" s="627">
        <v>60</v>
      </c>
      <c r="DA33" s="628"/>
      <c r="DB33" s="628"/>
      <c r="DC33" s="629"/>
      <c r="DD33" s="602">
        <v>3328460</v>
      </c>
      <c r="DE33" s="625"/>
      <c r="DF33" s="625"/>
      <c r="DG33" s="625"/>
      <c r="DH33" s="625"/>
      <c r="DI33" s="625"/>
      <c r="DJ33" s="625"/>
      <c r="DK33" s="626"/>
      <c r="DL33" s="602">
        <v>1462817</v>
      </c>
      <c r="DM33" s="625"/>
      <c r="DN33" s="625"/>
      <c r="DO33" s="625"/>
      <c r="DP33" s="625"/>
      <c r="DQ33" s="625"/>
      <c r="DR33" s="625"/>
      <c r="DS33" s="625"/>
      <c r="DT33" s="625"/>
      <c r="DU33" s="625"/>
      <c r="DV33" s="626"/>
      <c r="DW33" s="598">
        <v>41.8</v>
      </c>
      <c r="DX33" s="619"/>
      <c r="DY33" s="619"/>
      <c r="DZ33" s="619"/>
      <c r="EA33" s="619"/>
      <c r="EB33" s="619"/>
      <c r="EC33" s="620"/>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2823116</v>
      </c>
      <c r="CS34" s="594"/>
      <c r="CT34" s="594"/>
      <c r="CU34" s="594"/>
      <c r="CV34" s="594"/>
      <c r="CW34" s="594"/>
      <c r="CX34" s="594"/>
      <c r="CY34" s="595"/>
      <c r="CZ34" s="627">
        <v>4.8</v>
      </c>
      <c r="DA34" s="628"/>
      <c r="DB34" s="628"/>
      <c r="DC34" s="629"/>
      <c r="DD34" s="602">
        <v>970591</v>
      </c>
      <c r="DE34" s="594"/>
      <c r="DF34" s="594"/>
      <c r="DG34" s="594"/>
      <c r="DH34" s="594"/>
      <c r="DI34" s="594"/>
      <c r="DJ34" s="594"/>
      <c r="DK34" s="595"/>
      <c r="DL34" s="602">
        <v>501329</v>
      </c>
      <c r="DM34" s="594"/>
      <c r="DN34" s="594"/>
      <c r="DO34" s="594"/>
      <c r="DP34" s="594"/>
      <c r="DQ34" s="594"/>
      <c r="DR34" s="594"/>
      <c r="DS34" s="594"/>
      <c r="DT34" s="594"/>
      <c r="DU34" s="594"/>
      <c r="DV34" s="595"/>
      <c r="DW34" s="598">
        <v>14.3</v>
      </c>
      <c r="DX34" s="619"/>
      <c r="DY34" s="619"/>
      <c r="DZ34" s="619"/>
      <c r="EA34" s="619"/>
      <c r="EB34" s="619"/>
      <c r="EC34" s="620"/>
    </row>
    <row r="35" spans="2:133" ht="11.25" customHeight="1">
      <c r="B35" s="590" t="s">
        <v>309</v>
      </c>
      <c r="C35" s="591"/>
      <c r="D35" s="591"/>
      <c r="E35" s="591"/>
      <c r="F35" s="591"/>
      <c r="G35" s="591"/>
      <c r="H35" s="591"/>
      <c r="I35" s="591"/>
      <c r="J35" s="591"/>
      <c r="K35" s="591"/>
      <c r="L35" s="591"/>
      <c r="M35" s="591"/>
      <c r="N35" s="591"/>
      <c r="O35" s="591"/>
      <c r="P35" s="591"/>
      <c r="Q35" s="592"/>
      <c r="R35" s="593" t="s">
        <v>223</v>
      </c>
      <c r="S35" s="594"/>
      <c r="T35" s="594"/>
      <c r="U35" s="594"/>
      <c r="V35" s="594"/>
      <c r="W35" s="594"/>
      <c r="X35" s="594"/>
      <c r="Y35" s="595"/>
      <c r="Z35" s="596" t="s">
        <v>223</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1241794</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256</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126563</v>
      </c>
      <c r="CS35" s="625"/>
      <c r="CT35" s="625"/>
      <c r="CU35" s="625"/>
      <c r="CV35" s="625"/>
      <c r="CW35" s="625"/>
      <c r="CX35" s="625"/>
      <c r="CY35" s="626"/>
      <c r="CZ35" s="627">
        <v>0.2</v>
      </c>
      <c r="DA35" s="628"/>
      <c r="DB35" s="628"/>
      <c r="DC35" s="629"/>
      <c r="DD35" s="602">
        <v>71321</v>
      </c>
      <c r="DE35" s="625"/>
      <c r="DF35" s="625"/>
      <c r="DG35" s="625"/>
      <c r="DH35" s="625"/>
      <c r="DI35" s="625"/>
      <c r="DJ35" s="625"/>
      <c r="DK35" s="626"/>
      <c r="DL35" s="602">
        <v>71321</v>
      </c>
      <c r="DM35" s="625"/>
      <c r="DN35" s="625"/>
      <c r="DO35" s="625"/>
      <c r="DP35" s="625"/>
      <c r="DQ35" s="625"/>
      <c r="DR35" s="625"/>
      <c r="DS35" s="625"/>
      <c r="DT35" s="625"/>
      <c r="DU35" s="625"/>
      <c r="DV35" s="626"/>
      <c r="DW35" s="598">
        <v>2</v>
      </c>
      <c r="DX35" s="619"/>
      <c r="DY35" s="619"/>
      <c r="DZ35" s="619"/>
      <c r="EA35" s="619"/>
      <c r="EB35" s="619"/>
      <c r="EC35" s="620"/>
    </row>
    <row r="36" spans="2:133" ht="11.25" customHeight="1">
      <c r="B36" s="636" t="s">
        <v>313</v>
      </c>
      <c r="C36" s="637"/>
      <c r="D36" s="637"/>
      <c r="E36" s="637"/>
      <c r="F36" s="637"/>
      <c r="G36" s="637"/>
      <c r="H36" s="637"/>
      <c r="I36" s="637"/>
      <c r="J36" s="637"/>
      <c r="K36" s="637"/>
      <c r="L36" s="637"/>
      <c r="M36" s="637"/>
      <c r="N36" s="637"/>
      <c r="O36" s="637"/>
      <c r="P36" s="637"/>
      <c r="Q36" s="638"/>
      <c r="R36" s="665">
        <v>66073414</v>
      </c>
      <c r="S36" s="666"/>
      <c r="T36" s="666"/>
      <c r="U36" s="666"/>
      <c r="V36" s="666"/>
      <c r="W36" s="666"/>
      <c r="X36" s="666"/>
      <c r="Y36" s="667"/>
      <c r="Z36" s="668">
        <v>100</v>
      </c>
      <c r="AA36" s="668"/>
      <c r="AB36" s="668"/>
      <c r="AC36" s="668"/>
      <c r="AD36" s="669">
        <v>3498085</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338484</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-31856</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1363802</v>
      </c>
      <c r="CS36" s="594"/>
      <c r="CT36" s="594"/>
      <c r="CU36" s="594"/>
      <c r="CV36" s="594"/>
      <c r="CW36" s="594"/>
      <c r="CX36" s="594"/>
      <c r="CY36" s="595"/>
      <c r="CZ36" s="627">
        <v>2.2999999999999998</v>
      </c>
      <c r="DA36" s="628"/>
      <c r="DB36" s="628"/>
      <c r="DC36" s="629"/>
      <c r="DD36" s="602">
        <v>1225631</v>
      </c>
      <c r="DE36" s="594"/>
      <c r="DF36" s="594"/>
      <c r="DG36" s="594"/>
      <c r="DH36" s="594"/>
      <c r="DI36" s="594"/>
      <c r="DJ36" s="594"/>
      <c r="DK36" s="595"/>
      <c r="DL36" s="602">
        <v>486171</v>
      </c>
      <c r="DM36" s="594"/>
      <c r="DN36" s="594"/>
      <c r="DO36" s="594"/>
      <c r="DP36" s="594"/>
      <c r="DQ36" s="594"/>
      <c r="DR36" s="594"/>
      <c r="DS36" s="594"/>
      <c r="DT36" s="594"/>
      <c r="DU36" s="594"/>
      <c r="DV36" s="595"/>
      <c r="DW36" s="598">
        <v>13.9</v>
      </c>
      <c r="DX36" s="619"/>
      <c r="DY36" s="619"/>
      <c r="DZ36" s="619"/>
      <c r="EA36" s="619"/>
      <c r="EB36" s="619"/>
      <c r="EC36" s="620"/>
    </row>
    <row r="37" spans="2:133" ht="11.25" customHeight="1">
      <c r="AQ37" s="672" t="s">
        <v>317</v>
      </c>
      <c r="AR37" s="673"/>
      <c r="AS37" s="673"/>
      <c r="AT37" s="673"/>
      <c r="AU37" s="673"/>
      <c r="AV37" s="673"/>
      <c r="AW37" s="673"/>
      <c r="AX37" s="673"/>
      <c r="AY37" s="674"/>
      <c r="AZ37" s="593">
        <v>242853</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1388</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293197</v>
      </c>
      <c r="CS37" s="625"/>
      <c r="CT37" s="625"/>
      <c r="CU37" s="625"/>
      <c r="CV37" s="625"/>
      <c r="CW37" s="625"/>
      <c r="CX37" s="625"/>
      <c r="CY37" s="626"/>
      <c r="CZ37" s="627">
        <v>0.5</v>
      </c>
      <c r="DA37" s="628"/>
      <c r="DB37" s="628"/>
      <c r="DC37" s="629"/>
      <c r="DD37" s="602">
        <v>293197</v>
      </c>
      <c r="DE37" s="625"/>
      <c r="DF37" s="625"/>
      <c r="DG37" s="625"/>
      <c r="DH37" s="625"/>
      <c r="DI37" s="625"/>
      <c r="DJ37" s="625"/>
      <c r="DK37" s="626"/>
      <c r="DL37" s="602">
        <v>293197</v>
      </c>
      <c r="DM37" s="625"/>
      <c r="DN37" s="625"/>
      <c r="DO37" s="625"/>
      <c r="DP37" s="625"/>
      <c r="DQ37" s="625"/>
      <c r="DR37" s="625"/>
      <c r="DS37" s="625"/>
      <c r="DT37" s="625"/>
      <c r="DU37" s="625"/>
      <c r="DV37" s="626"/>
      <c r="DW37" s="598">
        <v>8.4</v>
      </c>
      <c r="DX37" s="619"/>
      <c r="DY37" s="619"/>
      <c r="DZ37" s="619"/>
      <c r="EA37" s="619"/>
      <c r="EB37" s="619"/>
      <c r="EC37" s="620"/>
    </row>
    <row r="38" spans="2:133" ht="11.25" customHeight="1">
      <c r="AQ38" s="672" t="s">
        <v>320</v>
      </c>
      <c r="AR38" s="673"/>
      <c r="AS38" s="673"/>
      <c r="AT38" s="673"/>
      <c r="AU38" s="673"/>
      <c r="AV38" s="673"/>
      <c r="AW38" s="673"/>
      <c r="AX38" s="673"/>
      <c r="AY38" s="674"/>
      <c r="AZ38" s="593">
        <v>98072</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2421</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970616</v>
      </c>
      <c r="CS38" s="594"/>
      <c r="CT38" s="594"/>
      <c r="CU38" s="594"/>
      <c r="CV38" s="594"/>
      <c r="CW38" s="594"/>
      <c r="CX38" s="594"/>
      <c r="CY38" s="595"/>
      <c r="CZ38" s="627">
        <v>1.7</v>
      </c>
      <c r="DA38" s="628"/>
      <c r="DB38" s="628"/>
      <c r="DC38" s="629"/>
      <c r="DD38" s="602">
        <v>780346</v>
      </c>
      <c r="DE38" s="594"/>
      <c r="DF38" s="594"/>
      <c r="DG38" s="594"/>
      <c r="DH38" s="594"/>
      <c r="DI38" s="594"/>
      <c r="DJ38" s="594"/>
      <c r="DK38" s="595"/>
      <c r="DL38" s="602">
        <v>403996</v>
      </c>
      <c r="DM38" s="594"/>
      <c r="DN38" s="594"/>
      <c r="DO38" s="594"/>
      <c r="DP38" s="594"/>
      <c r="DQ38" s="594"/>
      <c r="DR38" s="594"/>
      <c r="DS38" s="594"/>
      <c r="DT38" s="594"/>
      <c r="DU38" s="594"/>
      <c r="DV38" s="595"/>
      <c r="DW38" s="598">
        <v>11.5</v>
      </c>
      <c r="DX38" s="619"/>
      <c r="DY38" s="619"/>
      <c r="DZ38" s="619"/>
      <c r="EA38" s="619"/>
      <c r="EB38" s="619"/>
      <c r="EC38" s="620"/>
    </row>
    <row r="39" spans="2:133" ht="11.25" customHeight="1">
      <c r="AQ39" s="672" t="s">
        <v>323</v>
      </c>
      <c r="AR39" s="673"/>
      <c r="AS39" s="673"/>
      <c r="AT39" s="673"/>
      <c r="AU39" s="673"/>
      <c r="AV39" s="673"/>
      <c r="AW39" s="673"/>
      <c r="AX39" s="673"/>
      <c r="AY39" s="674"/>
      <c r="AZ39" s="593">
        <v>35187</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75</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29376242</v>
      </c>
      <c r="CS39" s="625"/>
      <c r="CT39" s="625"/>
      <c r="CU39" s="625"/>
      <c r="CV39" s="625"/>
      <c r="CW39" s="625"/>
      <c r="CX39" s="625"/>
      <c r="CY39" s="626"/>
      <c r="CZ39" s="627">
        <v>50.3</v>
      </c>
      <c r="DA39" s="628"/>
      <c r="DB39" s="628"/>
      <c r="DC39" s="629"/>
      <c r="DD39" s="602">
        <v>280571</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136970</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194</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334640</v>
      </c>
      <c r="CS40" s="594"/>
      <c r="CT40" s="594"/>
      <c r="CU40" s="594"/>
      <c r="CV40" s="594"/>
      <c r="CW40" s="594"/>
      <c r="CX40" s="594"/>
      <c r="CY40" s="595"/>
      <c r="CZ40" s="627">
        <v>0.6</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390228</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340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21478477</v>
      </c>
      <c r="CS42" s="594"/>
      <c r="CT42" s="594"/>
      <c r="CU42" s="594"/>
      <c r="CV42" s="594"/>
      <c r="CW42" s="594"/>
      <c r="CX42" s="594"/>
      <c r="CY42" s="595"/>
      <c r="CZ42" s="627">
        <v>36.799999999999997</v>
      </c>
      <c r="DA42" s="676"/>
      <c r="DB42" s="676"/>
      <c r="DC42" s="677"/>
      <c r="DD42" s="602">
        <v>4212683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197203</v>
      </c>
      <c r="CS43" s="625"/>
      <c r="CT43" s="625"/>
      <c r="CU43" s="625"/>
      <c r="CV43" s="625"/>
      <c r="CW43" s="625"/>
      <c r="CX43" s="625"/>
      <c r="CY43" s="626"/>
      <c r="CZ43" s="627">
        <v>0.3</v>
      </c>
      <c r="DA43" s="628"/>
      <c r="DB43" s="628"/>
      <c r="DC43" s="629"/>
      <c r="DD43" s="602">
        <v>197203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19056078</v>
      </c>
      <c r="CS44" s="594"/>
      <c r="CT44" s="594"/>
      <c r="CU44" s="594"/>
      <c r="CV44" s="594"/>
      <c r="CW44" s="594"/>
      <c r="CX44" s="594"/>
      <c r="CY44" s="595"/>
      <c r="CZ44" s="627">
        <v>32.700000000000003</v>
      </c>
      <c r="DA44" s="676"/>
      <c r="DB44" s="676"/>
      <c r="DC44" s="677"/>
      <c r="DD44" s="602">
        <v>3372981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18082922</v>
      </c>
      <c r="CS45" s="625"/>
      <c r="CT45" s="625"/>
      <c r="CU45" s="625"/>
      <c r="CV45" s="625"/>
      <c r="CW45" s="625"/>
      <c r="CX45" s="625"/>
      <c r="CY45" s="626"/>
      <c r="CZ45" s="627">
        <v>31</v>
      </c>
      <c r="DA45" s="628"/>
      <c r="DB45" s="628"/>
      <c r="DC45" s="629"/>
      <c r="DD45" s="602">
        <v>2866137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948129</v>
      </c>
      <c r="CS46" s="594"/>
      <c r="CT46" s="594"/>
      <c r="CU46" s="594"/>
      <c r="CV46" s="594"/>
      <c r="CW46" s="594"/>
      <c r="CX46" s="594"/>
      <c r="CY46" s="595"/>
      <c r="CZ46" s="627">
        <v>1.6</v>
      </c>
      <c r="DA46" s="676"/>
      <c r="DB46" s="676"/>
      <c r="DC46" s="677"/>
      <c r="DD46" s="602">
        <v>506817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2422399</v>
      </c>
      <c r="CS47" s="625"/>
      <c r="CT47" s="625"/>
      <c r="CU47" s="625"/>
      <c r="CV47" s="625"/>
      <c r="CW47" s="625"/>
      <c r="CX47" s="625"/>
      <c r="CY47" s="626"/>
      <c r="CZ47" s="627">
        <v>4.2</v>
      </c>
      <c r="DA47" s="628"/>
      <c r="DB47" s="628"/>
      <c r="DC47" s="629"/>
      <c r="DD47" s="602">
        <v>839702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58347454</v>
      </c>
      <c r="CS49" s="661"/>
      <c r="CT49" s="661"/>
      <c r="CU49" s="661"/>
      <c r="CV49" s="661"/>
      <c r="CW49" s="661"/>
      <c r="CX49" s="661"/>
      <c r="CY49" s="688"/>
      <c r="CZ49" s="689">
        <v>100</v>
      </c>
      <c r="DA49" s="690"/>
      <c r="DB49" s="690"/>
      <c r="DC49" s="691"/>
      <c r="DD49" s="692">
        <v>9059290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60980</v>
      </c>
      <c r="R7" s="723"/>
      <c r="S7" s="723"/>
      <c r="T7" s="723"/>
      <c r="U7" s="723"/>
      <c r="V7" s="723">
        <v>53254</v>
      </c>
      <c r="W7" s="723"/>
      <c r="X7" s="723"/>
      <c r="Y7" s="723"/>
      <c r="Z7" s="723"/>
      <c r="AA7" s="723">
        <v>7726</v>
      </c>
      <c r="AB7" s="723"/>
      <c r="AC7" s="723"/>
      <c r="AD7" s="723"/>
      <c r="AE7" s="724"/>
      <c r="AF7" s="725">
        <v>1143</v>
      </c>
      <c r="AG7" s="726"/>
      <c r="AH7" s="726"/>
      <c r="AI7" s="726"/>
      <c r="AJ7" s="727"/>
      <c r="AK7" s="762">
        <v>10505</v>
      </c>
      <c r="AL7" s="763"/>
      <c r="AM7" s="763"/>
      <c r="AN7" s="763"/>
      <c r="AO7" s="763"/>
      <c r="AP7" s="763">
        <v>3550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5094</v>
      </c>
      <c r="R8" s="747"/>
      <c r="S8" s="747"/>
      <c r="T8" s="747"/>
      <c r="U8" s="747"/>
      <c r="V8" s="747">
        <v>5094</v>
      </c>
      <c r="W8" s="747"/>
      <c r="X8" s="747"/>
      <c r="Y8" s="747"/>
      <c r="Z8" s="747"/>
      <c r="AA8" s="747">
        <v>0</v>
      </c>
      <c r="AB8" s="747"/>
      <c r="AC8" s="747"/>
      <c r="AD8" s="747"/>
      <c r="AE8" s="748"/>
      <c r="AF8" s="749" t="s">
        <v>223</v>
      </c>
      <c r="AG8" s="750"/>
      <c r="AH8" s="750"/>
      <c r="AI8" s="750"/>
      <c r="AJ8" s="751"/>
      <c r="AK8" s="752" t="s">
        <v>546</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66074</v>
      </c>
      <c r="R23" s="782"/>
      <c r="S23" s="782"/>
      <c r="T23" s="782"/>
      <c r="U23" s="782"/>
      <c r="V23" s="782">
        <v>58348</v>
      </c>
      <c r="W23" s="782"/>
      <c r="X23" s="782"/>
      <c r="Y23" s="782"/>
      <c r="Z23" s="782"/>
      <c r="AA23" s="782">
        <v>7726</v>
      </c>
      <c r="AB23" s="782"/>
      <c r="AC23" s="782"/>
      <c r="AD23" s="782"/>
      <c r="AE23" s="783"/>
      <c r="AF23" s="784">
        <v>1143</v>
      </c>
      <c r="AG23" s="782"/>
      <c r="AH23" s="782"/>
      <c r="AI23" s="782"/>
      <c r="AJ23" s="785"/>
      <c r="AK23" s="786"/>
      <c r="AL23" s="787"/>
      <c r="AM23" s="787"/>
      <c r="AN23" s="787"/>
      <c r="AO23" s="787"/>
      <c r="AP23" s="782">
        <v>3550</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1251</v>
      </c>
      <c r="R28" s="811"/>
      <c r="S28" s="811"/>
      <c r="T28" s="811"/>
      <c r="U28" s="811"/>
      <c r="V28" s="811">
        <v>1251</v>
      </c>
      <c r="W28" s="811"/>
      <c r="X28" s="811"/>
      <c r="Y28" s="811"/>
      <c r="Z28" s="811"/>
      <c r="AA28" s="811">
        <v>0</v>
      </c>
      <c r="AB28" s="811"/>
      <c r="AC28" s="811"/>
      <c r="AD28" s="811"/>
      <c r="AE28" s="812"/>
      <c r="AF28" s="813">
        <v>0</v>
      </c>
      <c r="AG28" s="811"/>
      <c r="AH28" s="811"/>
      <c r="AI28" s="811"/>
      <c r="AJ28" s="814"/>
      <c r="AK28" s="815">
        <v>140</v>
      </c>
      <c r="AL28" s="806"/>
      <c r="AM28" s="806"/>
      <c r="AN28" s="806"/>
      <c r="AO28" s="806"/>
      <c r="AP28" s="806" t="s">
        <v>546</v>
      </c>
      <c r="AQ28" s="806"/>
      <c r="AR28" s="806"/>
      <c r="AS28" s="806"/>
      <c r="AT28" s="806"/>
      <c r="AU28" s="806" t="s">
        <v>546</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84</v>
      </c>
      <c r="R29" s="747"/>
      <c r="S29" s="747"/>
      <c r="T29" s="747"/>
      <c r="U29" s="747"/>
      <c r="V29" s="747">
        <v>83</v>
      </c>
      <c r="W29" s="747"/>
      <c r="X29" s="747"/>
      <c r="Y29" s="747"/>
      <c r="Z29" s="747"/>
      <c r="AA29" s="747">
        <v>1</v>
      </c>
      <c r="AB29" s="747"/>
      <c r="AC29" s="747"/>
      <c r="AD29" s="747"/>
      <c r="AE29" s="748"/>
      <c r="AF29" s="749">
        <v>1</v>
      </c>
      <c r="AG29" s="750"/>
      <c r="AH29" s="750"/>
      <c r="AI29" s="750"/>
      <c r="AJ29" s="751"/>
      <c r="AK29" s="818">
        <v>27</v>
      </c>
      <c r="AL29" s="819"/>
      <c r="AM29" s="819"/>
      <c r="AN29" s="819"/>
      <c r="AO29" s="819"/>
      <c r="AP29" s="819" t="s">
        <v>546</v>
      </c>
      <c r="AQ29" s="819"/>
      <c r="AR29" s="819"/>
      <c r="AS29" s="819"/>
      <c r="AT29" s="819"/>
      <c r="AU29" s="819" t="s">
        <v>546</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1082</v>
      </c>
      <c r="R30" s="747"/>
      <c r="S30" s="747"/>
      <c r="T30" s="747"/>
      <c r="U30" s="747"/>
      <c r="V30" s="747">
        <v>1062</v>
      </c>
      <c r="W30" s="747"/>
      <c r="X30" s="747"/>
      <c r="Y30" s="747"/>
      <c r="Z30" s="747"/>
      <c r="AA30" s="747">
        <v>19</v>
      </c>
      <c r="AB30" s="747"/>
      <c r="AC30" s="747"/>
      <c r="AD30" s="747"/>
      <c r="AE30" s="748"/>
      <c r="AF30" s="749">
        <v>19</v>
      </c>
      <c r="AG30" s="750"/>
      <c r="AH30" s="750"/>
      <c r="AI30" s="750"/>
      <c r="AJ30" s="751"/>
      <c r="AK30" s="818">
        <v>322</v>
      </c>
      <c r="AL30" s="819"/>
      <c r="AM30" s="819"/>
      <c r="AN30" s="819"/>
      <c r="AO30" s="819"/>
      <c r="AP30" s="819" t="s">
        <v>546</v>
      </c>
      <c r="AQ30" s="819"/>
      <c r="AR30" s="819"/>
      <c r="AS30" s="819"/>
      <c r="AT30" s="819"/>
      <c r="AU30" s="819" t="s">
        <v>546</v>
      </c>
      <c r="AV30" s="819"/>
      <c r="AW30" s="819"/>
      <c r="AX30" s="819"/>
      <c r="AY30" s="819"/>
      <c r="AZ30" s="820" t="s">
        <v>546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42</v>
      </c>
      <c r="R31" s="747"/>
      <c r="S31" s="747"/>
      <c r="T31" s="747"/>
      <c r="U31" s="747"/>
      <c r="V31" s="747">
        <v>233</v>
      </c>
      <c r="W31" s="747"/>
      <c r="X31" s="747"/>
      <c r="Y31" s="747"/>
      <c r="Z31" s="747"/>
      <c r="AA31" s="747">
        <v>-191</v>
      </c>
      <c r="AB31" s="747"/>
      <c r="AC31" s="747"/>
      <c r="AD31" s="747"/>
      <c r="AE31" s="748"/>
      <c r="AF31" s="749">
        <v>191</v>
      </c>
      <c r="AG31" s="750"/>
      <c r="AH31" s="750"/>
      <c r="AI31" s="750"/>
      <c r="AJ31" s="751"/>
      <c r="AK31" s="818">
        <v>167</v>
      </c>
      <c r="AL31" s="819"/>
      <c r="AM31" s="819"/>
      <c r="AN31" s="819"/>
      <c r="AO31" s="819"/>
      <c r="AP31" s="819" t="s">
        <v>546</v>
      </c>
      <c r="AQ31" s="819"/>
      <c r="AR31" s="819"/>
      <c r="AS31" s="819"/>
      <c r="AT31" s="819"/>
      <c r="AU31" s="819" t="s">
        <v>546</v>
      </c>
      <c r="AV31" s="819"/>
      <c r="AW31" s="819"/>
      <c r="AX31" s="819"/>
      <c r="AY31" s="819"/>
      <c r="AZ31" s="820" t="s">
        <v>546</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30</v>
      </c>
      <c r="R32" s="747"/>
      <c r="S32" s="747"/>
      <c r="T32" s="747"/>
      <c r="U32" s="747"/>
      <c r="V32" s="747">
        <v>30</v>
      </c>
      <c r="W32" s="747"/>
      <c r="X32" s="747"/>
      <c r="Y32" s="747"/>
      <c r="Z32" s="747"/>
      <c r="AA32" s="747">
        <v>0</v>
      </c>
      <c r="AB32" s="747"/>
      <c r="AC32" s="747"/>
      <c r="AD32" s="747"/>
      <c r="AE32" s="748"/>
      <c r="AF32" s="749" t="s">
        <v>223</v>
      </c>
      <c r="AG32" s="750"/>
      <c r="AH32" s="750"/>
      <c r="AI32" s="750"/>
      <c r="AJ32" s="751"/>
      <c r="AK32" s="818">
        <v>12</v>
      </c>
      <c r="AL32" s="819"/>
      <c r="AM32" s="819"/>
      <c r="AN32" s="819"/>
      <c r="AO32" s="819"/>
      <c r="AP32" s="819">
        <v>72</v>
      </c>
      <c r="AQ32" s="819"/>
      <c r="AR32" s="819"/>
      <c r="AS32" s="819"/>
      <c r="AT32" s="819"/>
      <c r="AU32" s="819">
        <v>56</v>
      </c>
      <c r="AV32" s="819"/>
      <c r="AW32" s="819"/>
      <c r="AX32" s="819"/>
      <c r="AY32" s="819"/>
      <c r="AZ32" s="820" t="s">
        <v>546</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1627</v>
      </c>
      <c r="R33" s="747"/>
      <c r="S33" s="747"/>
      <c r="T33" s="747"/>
      <c r="U33" s="747"/>
      <c r="V33" s="747">
        <v>1627</v>
      </c>
      <c r="W33" s="747"/>
      <c r="X33" s="747"/>
      <c r="Y33" s="747"/>
      <c r="Z33" s="747"/>
      <c r="AA33" s="747">
        <v>0</v>
      </c>
      <c r="AB33" s="747"/>
      <c r="AC33" s="747"/>
      <c r="AD33" s="747"/>
      <c r="AE33" s="748"/>
      <c r="AF33" s="749" t="s">
        <v>223</v>
      </c>
      <c r="AG33" s="750"/>
      <c r="AH33" s="750"/>
      <c r="AI33" s="750"/>
      <c r="AJ33" s="751"/>
      <c r="AK33" s="818">
        <v>552</v>
      </c>
      <c r="AL33" s="819"/>
      <c r="AM33" s="819"/>
      <c r="AN33" s="819"/>
      <c r="AO33" s="819"/>
      <c r="AP33" s="819">
        <v>3248</v>
      </c>
      <c r="AQ33" s="819"/>
      <c r="AR33" s="819"/>
      <c r="AS33" s="819"/>
      <c r="AT33" s="819"/>
      <c r="AU33" s="819">
        <v>2368</v>
      </c>
      <c r="AV33" s="819"/>
      <c r="AW33" s="819"/>
      <c r="AX33" s="819"/>
      <c r="AY33" s="819"/>
      <c r="AZ33" s="820" t="s">
        <v>546</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38</v>
      </c>
      <c r="R34" s="747"/>
      <c r="S34" s="747"/>
      <c r="T34" s="747"/>
      <c r="U34" s="747"/>
      <c r="V34" s="747">
        <v>38</v>
      </c>
      <c r="W34" s="747"/>
      <c r="X34" s="747"/>
      <c r="Y34" s="747"/>
      <c r="Z34" s="747"/>
      <c r="AA34" s="747">
        <v>0</v>
      </c>
      <c r="AB34" s="747"/>
      <c r="AC34" s="747"/>
      <c r="AD34" s="747"/>
      <c r="AE34" s="748"/>
      <c r="AF34" s="749" t="s">
        <v>223</v>
      </c>
      <c r="AG34" s="750"/>
      <c r="AH34" s="750"/>
      <c r="AI34" s="750"/>
      <c r="AJ34" s="751"/>
      <c r="AK34" s="818">
        <v>36</v>
      </c>
      <c r="AL34" s="819"/>
      <c r="AM34" s="819"/>
      <c r="AN34" s="819"/>
      <c r="AO34" s="819"/>
      <c r="AP34" s="819">
        <v>334</v>
      </c>
      <c r="AQ34" s="819"/>
      <c r="AR34" s="819"/>
      <c r="AS34" s="819"/>
      <c r="AT34" s="819"/>
      <c r="AU34" s="819">
        <v>317</v>
      </c>
      <c r="AV34" s="819"/>
      <c r="AW34" s="819"/>
      <c r="AX34" s="819"/>
      <c r="AY34" s="819"/>
      <c r="AZ34" s="820" t="s">
        <v>546</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651</v>
      </c>
      <c r="R35" s="747"/>
      <c r="S35" s="747"/>
      <c r="T35" s="747"/>
      <c r="U35" s="747"/>
      <c r="V35" s="747">
        <v>651</v>
      </c>
      <c r="W35" s="747"/>
      <c r="X35" s="747"/>
      <c r="Y35" s="747"/>
      <c r="Z35" s="747"/>
      <c r="AA35" s="747">
        <v>0</v>
      </c>
      <c r="AB35" s="747"/>
      <c r="AC35" s="747"/>
      <c r="AD35" s="747"/>
      <c r="AE35" s="748"/>
      <c r="AF35" s="749" t="s">
        <v>223</v>
      </c>
      <c r="AG35" s="750"/>
      <c r="AH35" s="750"/>
      <c r="AI35" s="750"/>
      <c r="AJ35" s="751"/>
      <c r="AK35" s="818">
        <v>130</v>
      </c>
      <c r="AL35" s="819"/>
      <c r="AM35" s="819"/>
      <c r="AN35" s="819"/>
      <c r="AO35" s="819"/>
      <c r="AP35" s="819" t="s">
        <v>546</v>
      </c>
      <c r="AQ35" s="819"/>
      <c r="AR35" s="819"/>
      <c r="AS35" s="819"/>
      <c r="AT35" s="819"/>
      <c r="AU35" s="819" t="s">
        <v>546</v>
      </c>
      <c r="AV35" s="819"/>
      <c r="AW35" s="819"/>
      <c r="AX35" s="819"/>
      <c r="AY35" s="819"/>
      <c r="AZ35" s="820" t="s">
        <v>548</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369</v>
      </c>
      <c r="R36" s="747"/>
      <c r="S36" s="747"/>
      <c r="T36" s="747"/>
      <c r="U36" s="747"/>
      <c r="V36" s="747">
        <v>369</v>
      </c>
      <c r="W36" s="747"/>
      <c r="X36" s="747"/>
      <c r="Y36" s="747"/>
      <c r="Z36" s="747"/>
      <c r="AA36" s="747">
        <v>0</v>
      </c>
      <c r="AB36" s="747"/>
      <c r="AC36" s="747"/>
      <c r="AD36" s="747"/>
      <c r="AE36" s="748"/>
      <c r="AF36" s="749" t="s">
        <v>223</v>
      </c>
      <c r="AG36" s="750"/>
      <c r="AH36" s="750"/>
      <c r="AI36" s="750"/>
      <c r="AJ36" s="751"/>
      <c r="AK36" s="818" t="s">
        <v>546</v>
      </c>
      <c r="AL36" s="819"/>
      <c r="AM36" s="819"/>
      <c r="AN36" s="819"/>
      <c r="AO36" s="819"/>
      <c r="AP36" s="819" t="s">
        <v>546</v>
      </c>
      <c r="AQ36" s="819"/>
      <c r="AR36" s="819"/>
      <c r="AS36" s="819"/>
      <c r="AT36" s="819"/>
      <c r="AU36" s="819" t="s">
        <v>546</v>
      </c>
      <c r="AV36" s="819"/>
      <c r="AW36" s="819"/>
      <c r="AX36" s="819"/>
      <c r="AY36" s="819"/>
      <c r="AZ36" s="820" t="s">
        <v>546</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211</v>
      </c>
      <c r="AG63" s="830"/>
      <c r="AH63" s="830"/>
      <c r="AI63" s="830"/>
      <c r="AJ63" s="831"/>
      <c r="AK63" s="832"/>
      <c r="AL63" s="827"/>
      <c r="AM63" s="827"/>
      <c r="AN63" s="827"/>
      <c r="AO63" s="827"/>
      <c r="AP63" s="830">
        <v>3654</v>
      </c>
      <c r="AQ63" s="830"/>
      <c r="AR63" s="830"/>
      <c r="AS63" s="830"/>
      <c r="AT63" s="830"/>
      <c r="AU63" s="830">
        <v>2741</v>
      </c>
      <c r="AV63" s="830"/>
      <c r="AW63" s="830"/>
      <c r="AX63" s="830"/>
      <c r="AY63" s="830"/>
      <c r="AZ63" s="834"/>
      <c r="BA63" s="834"/>
      <c r="BB63" s="834"/>
      <c r="BC63" s="834"/>
      <c r="BD63" s="834"/>
      <c r="BE63" s="835"/>
      <c r="BF63" s="835"/>
      <c r="BG63" s="835"/>
      <c r="BH63" s="835"/>
      <c r="BI63" s="836"/>
      <c r="BJ63" s="837" t="s">
        <v>223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397</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5740</v>
      </c>
      <c r="R68" s="854"/>
      <c r="S68" s="854"/>
      <c r="T68" s="854"/>
      <c r="U68" s="854"/>
      <c r="V68" s="854">
        <v>5662</v>
      </c>
      <c r="W68" s="854"/>
      <c r="X68" s="854"/>
      <c r="Y68" s="854"/>
      <c r="Z68" s="854"/>
      <c r="AA68" s="854">
        <v>78</v>
      </c>
      <c r="AB68" s="854"/>
      <c r="AC68" s="854"/>
      <c r="AD68" s="854"/>
      <c r="AE68" s="854"/>
      <c r="AF68" s="854">
        <v>78</v>
      </c>
      <c r="AG68" s="854"/>
      <c r="AH68" s="854"/>
      <c r="AI68" s="854"/>
      <c r="AJ68" s="854"/>
      <c r="AK68" s="854">
        <v>64</v>
      </c>
      <c r="AL68" s="854"/>
      <c r="AM68" s="854"/>
      <c r="AN68" s="854"/>
      <c r="AO68" s="854"/>
      <c r="AP68" s="854">
        <v>978</v>
      </c>
      <c r="AQ68" s="854"/>
      <c r="AR68" s="854"/>
      <c r="AS68" s="854"/>
      <c r="AT68" s="854"/>
      <c r="AU68" s="854">
        <v>63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17181</v>
      </c>
      <c r="R69" s="819"/>
      <c r="S69" s="819"/>
      <c r="T69" s="819"/>
      <c r="U69" s="819"/>
      <c r="V69" s="819">
        <v>16405</v>
      </c>
      <c r="W69" s="819"/>
      <c r="X69" s="819"/>
      <c r="Y69" s="819"/>
      <c r="Z69" s="819"/>
      <c r="AA69" s="819">
        <v>776</v>
      </c>
      <c r="AB69" s="819"/>
      <c r="AC69" s="819"/>
      <c r="AD69" s="819"/>
      <c r="AE69" s="819"/>
      <c r="AF69" s="819">
        <v>776</v>
      </c>
      <c r="AG69" s="819"/>
      <c r="AH69" s="819"/>
      <c r="AI69" s="819"/>
      <c r="AJ69" s="819"/>
      <c r="AK69" s="819">
        <v>1960</v>
      </c>
      <c r="AL69" s="819"/>
      <c r="AM69" s="819"/>
      <c r="AN69" s="819"/>
      <c r="AO69" s="819"/>
      <c r="AP69" s="819" t="s">
        <v>554</v>
      </c>
      <c r="AQ69" s="819"/>
      <c r="AR69" s="819"/>
      <c r="AS69" s="819"/>
      <c r="AT69" s="819"/>
      <c r="AU69" s="819" t="s">
        <v>548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198</v>
      </c>
      <c r="R70" s="819"/>
      <c r="S70" s="819"/>
      <c r="T70" s="819"/>
      <c r="U70" s="819"/>
      <c r="V70" s="819">
        <v>148</v>
      </c>
      <c r="W70" s="819"/>
      <c r="X70" s="819"/>
      <c r="Y70" s="819"/>
      <c r="Z70" s="819"/>
      <c r="AA70" s="819">
        <v>50</v>
      </c>
      <c r="AB70" s="819"/>
      <c r="AC70" s="819"/>
      <c r="AD70" s="819"/>
      <c r="AE70" s="819"/>
      <c r="AF70" s="819">
        <v>50</v>
      </c>
      <c r="AG70" s="819"/>
      <c r="AH70" s="819"/>
      <c r="AI70" s="819"/>
      <c r="AJ70" s="819"/>
      <c r="AK70" s="819">
        <v>8</v>
      </c>
      <c r="AL70" s="819"/>
      <c r="AM70" s="819"/>
      <c r="AN70" s="819"/>
      <c r="AO70" s="819"/>
      <c r="AP70" s="819" t="s">
        <v>547</v>
      </c>
      <c r="AQ70" s="819"/>
      <c r="AR70" s="819"/>
      <c r="AS70" s="819"/>
      <c r="AT70" s="819"/>
      <c r="AU70" s="819" t="s">
        <v>548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952</v>
      </c>
      <c r="R71" s="819"/>
      <c r="S71" s="819"/>
      <c r="T71" s="819"/>
      <c r="U71" s="819"/>
      <c r="V71" s="819">
        <v>950</v>
      </c>
      <c r="W71" s="819"/>
      <c r="X71" s="819"/>
      <c r="Y71" s="819"/>
      <c r="Z71" s="819"/>
      <c r="AA71" s="819">
        <v>2</v>
      </c>
      <c r="AB71" s="819"/>
      <c r="AC71" s="819"/>
      <c r="AD71" s="819"/>
      <c r="AE71" s="819"/>
      <c r="AF71" s="819">
        <v>2</v>
      </c>
      <c r="AG71" s="819"/>
      <c r="AH71" s="819"/>
      <c r="AI71" s="819"/>
      <c r="AJ71" s="819"/>
      <c r="AK71" s="819">
        <v>0</v>
      </c>
      <c r="AL71" s="819"/>
      <c r="AM71" s="819"/>
      <c r="AN71" s="819"/>
      <c r="AO71" s="819"/>
      <c r="AP71" s="819" t="s">
        <v>547</v>
      </c>
      <c r="AQ71" s="819"/>
      <c r="AR71" s="819"/>
      <c r="AS71" s="819"/>
      <c r="AT71" s="819"/>
      <c r="AU71" s="819" t="s">
        <v>554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141</v>
      </c>
      <c r="R72" s="819"/>
      <c r="S72" s="819"/>
      <c r="T72" s="819"/>
      <c r="U72" s="819"/>
      <c r="V72" s="819">
        <v>136</v>
      </c>
      <c r="W72" s="819"/>
      <c r="X72" s="819"/>
      <c r="Y72" s="819"/>
      <c r="Z72" s="819"/>
      <c r="AA72" s="819">
        <v>5</v>
      </c>
      <c r="AB72" s="819"/>
      <c r="AC72" s="819"/>
      <c r="AD72" s="819"/>
      <c r="AE72" s="819"/>
      <c r="AF72" s="819">
        <v>5</v>
      </c>
      <c r="AG72" s="819"/>
      <c r="AH72" s="819"/>
      <c r="AI72" s="819"/>
      <c r="AJ72" s="819"/>
      <c r="AK72" s="819" t="s">
        <v>554</v>
      </c>
      <c r="AL72" s="819"/>
      <c r="AM72" s="819"/>
      <c r="AN72" s="819"/>
      <c r="AO72" s="819"/>
      <c r="AP72" s="819" t="s">
        <v>547</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911</v>
      </c>
      <c r="AG88" s="830"/>
      <c r="AH88" s="830"/>
      <c r="AI88" s="830"/>
      <c r="AJ88" s="830"/>
      <c r="AK88" s="827"/>
      <c r="AL88" s="827"/>
      <c r="AM88" s="827"/>
      <c r="AN88" s="827"/>
      <c r="AO88" s="827"/>
      <c r="AP88" s="830">
        <v>978</v>
      </c>
      <c r="AQ88" s="830"/>
      <c r="AR88" s="830"/>
      <c r="AS88" s="830"/>
      <c r="AT88" s="830"/>
      <c r="AU88" s="830">
        <v>49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289</v>
      </c>
      <c r="AG109" s="883"/>
      <c r="AH109" s="883"/>
      <c r="AI109" s="883"/>
      <c r="AJ109" s="884"/>
      <c r="AK109" s="882" t="s">
        <v>288</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289</v>
      </c>
      <c r="BW109" s="883"/>
      <c r="BX109" s="883"/>
      <c r="BY109" s="883"/>
      <c r="BZ109" s="884"/>
      <c r="CA109" s="882" t="s">
        <v>288</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289</v>
      </c>
      <c r="DM109" s="883"/>
      <c r="DN109" s="883"/>
      <c r="DO109" s="883"/>
      <c r="DP109" s="884"/>
      <c r="DQ109" s="882" t="s">
        <v>288</v>
      </c>
      <c r="DR109" s="883"/>
      <c r="DS109" s="883"/>
      <c r="DT109" s="883"/>
      <c r="DU109" s="884"/>
      <c r="DV109" s="882" t="s">
        <v>408</v>
      </c>
      <c r="DW109" s="883"/>
      <c r="DX109" s="883"/>
      <c r="DY109" s="883"/>
      <c r="DZ109" s="885"/>
    </row>
    <row r="110" spans="1:131" s="197" customFormat="1" ht="26.25" customHeight="1">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341923</v>
      </c>
      <c r="AB110" s="890"/>
      <c r="AC110" s="890"/>
      <c r="AD110" s="890"/>
      <c r="AE110" s="891"/>
      <c r="AF110" s="892">
        <v>353744</v>
      </c>
      <c r="AG110" s="890"/>
      <c r="AH110" s="890"/>
      <c r="AI110" s="890"/>
      <c r="AJ110" s="891"/>
      <c r="AK110" s="892">
        <v>337282</v>
      </c>
      <c r="AL110" s="890"/>
      <c r="AM110" s="890"/>
      <c r="AN110" s="890"/>
      <c r="AO110" s="891"/>
      <c r="AP110" s="893">
        <v>10.4</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3668151</v>
      </c>
      <c r="BR110" s="927"/>
      <c r="BS110" s="927"/>
      <c r="BT110" s="927"/>
      <c r="BU110" s="927"/>
      <c r="BV110" s="927">
        <v>3943705</v>
      </c>
      <c r="BW110" s="927"/>
      <c r="BX110" s="927"/>
      <c r="BY110" s="927"/>
      <c r="BZ110" s="927"/>
      <c r="CA110" s="927">
        <v>3549996</v>
      </c>
      <c r="CB110" s="927"/>
      <c r="CC110" s="927"/>
      <c r="CD110" s="927"/>
      <c r="CE110" s="927"/>
      <c r="CF110" s="941">
        <v>109.1</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223</v>
      </c>
      <c r="AB111" s="934"/>
      <c r="AC111" s="934"/>
      <c r="AD111" s="934"/>
      <c r="AE111" s="935"/>
      <c r="AF111" s="936" t="s">
        <v>223</v>
      </c>
      <c r="AG111" s="934"/>
      <c r="AH111" s="934"/>
      <c r="AI111" s="934"/>
      <c r="AJ111" s="935"/>
      <c r="AK111" s="936" t="s">
        <v>223</v>
      </c>
      <c r="AL111" s="934"/>
      <c r="AM111" s="934"/>
      <c r="AN111" s="934"/>
      <c r="AO111" s="935"/>
      <c r="AP111" s="937" t="s">
        <v>223</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t="s">
        <v>223</v>
      </c>
      <c r="BR111" s="920"/>
      <c r="BS111" s="920"/>
      <c r="BT111" s="920"/>
      <c r="BU111" s="920"/>
      <c r="BV111" s="920" t="s">
        <v>223</v>
      </c>
      <c r="BW111" s="920"/>
      <c r="BX111" s="920"/>
      <c r="BY111" s="920"/>
      <c r="BZ111" s="920"/>
      <c r="CA111" s="920" t="s">
        <v>223</v>
      </c>
      <c r="CB111" s="920"/>
      <c r="CC111" s="920"/>
      <c r="CD111" s="920"/>
      <c r="CE111" s="920"/>
      <c r="CF111" s="914" t="s">
        <v>223</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419</v>
      </c>
      <c r="AB112" s="959"/>
      <c r="AC112" s="959"/>
      <c r="AD112" s="959"/>
      <c r="AE112" s="960"/>
      <c r="AF112" s="961" t="s">
        <v>419</v>
      </c>
      <c r="AG112" s="959"/>
      <c r="AH112" s="959"/>
      <c r="AI112" s="959"/>
      <c r="AJ112" s="960"/>
      <c r="AK112" s="961" t="s">
        <v>419</v>
      </c>
      <c r="AL112" s="959"/>
      <c r="AM112" s="959"/>
      <c r="AN112" s="959"/>
      <c r="AO112" s="960"/>
      <c r="AP112" s="962" t="s">
        <v>419</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2691899</v>
      </c>
      <c r="BR112" s="920"/>
      <c r="BS112" s="920"/>
      <c r="BT112" s="920"/>
      <c r="BU112" s="920"/>
      <c r="BV112" s="920">
        <v>2710942</v>
      </c>
      <c r="BW112" s="920"/>
      <c r="BX112" s="920"/>
      <c r="BY112" s="920"/>
      <c r="BZ112" s="920"/>
      <c r="CA112" s="920">
        <v>2740750</v>
      </c>
      <c r="CB112" s="920"/>
      <c r="CC112" s="920"/>
      <c r="CD112" s="920"/>
      <c r="CE112" s="920"/>
      <c r="CF112" s="914">
        <v>84.2</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419</v>
      </c>
      <c r="DH112" s="920"/>
      <c r="DI112" s="920"/>
      <c r="DJ112" s="920"/>
      <c r="DK112" s="920"/>
      <c r="DL112" s="920" t="s">
        <v>419</v>
      </c>
      <c r="DM112" s="920"/>
      <c r="DN112" s="920"/>
      <c r="DO112" s="920"/>
      <c r="DP112" s="920"/>
      <c r="DQ112" s="920" t="s">
        <v>419</v>
      </c>
      <c r="DR112" s="920"/>
      <c r="DS112" s="920"/>
      <c r="DT112" s="920"/>
      <c r="DU112" s="920"/>
      <c r="DV112" s="921" t="s">
        <v>419</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224679</v>
      </c>
      <c r="AB113" s="934"/>
      <c r="AC113" s="934"/>
      <c r="AD113" s="934"/>
      <c r="AE113" s="935"/>
      <c r="AF113" s="936">
        <v>211948</v>
      </c>
      <c r="AG113" s="934"/>
      <c r="AH113" s="934"/>
      <c r="AI113" s="934"/>
      <c r="AJ113" s="935"/>
      <c r="AK113" s="936">
        <v>210597</v>
      </c>
      <c r="AL113" s="934"/>
      <c r="AM113" s="934"/>
      <c r="AN113" s="934"/>
      <c r="AO113" s="935"/>
      <c r="AP113" s="937">
        <v>6.5</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105482</v>
      </c>
      <c r="BR113" s="920"/>
      <c r="BS113" s="920"/>
      <c r="BT113" s="920"/>
      <c r="BU113" s="920"/>
      <c r="BV113" s="920">
        <v>79956</v>
      </c>
      <c r="BW113" s="920"/>
      <c r="BX113" s="920"/>
      <c r="BY113" s="920"/>
      <c r="BZ113" s="920"/>
      <c r="CA113" s="920">
        <v>63251</v>
      </c>
      <c r="CB113" s="920"/>
      <c r="CC113" s="920"/>
      <c r="CD113" s="920"/>
      <c r="CE113" s="920"/>
      <c r="CF113" s="914">
        <v>1.9</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419</v>
      </c>
      <c r="DH113" s="959"/>
      <c r="DI113" s="959"/>
      <c r="DJ113" s="959"/>
      <c r="DK113" s="960"/>
      <c r="DL113" s="961" t="s">
        <v>419</v>
      </c>
      <c r="DM113" s="959"/>
      <c r="DN113" s="959"/>
      <c r="DO113" s="959"/>
      <c r="DP113" s="960"/>
      <c r="DQ113" s="961" t="s">
        <v>419</v>
      </c>
      <c r="DR113" s="959"/>
      <c r="DS113" s="959"/>
      <c r="DT113" s="959"/>
      <c r="DU113" s="960"/>
      <c r="DV113" s="962" t="s">
        <v>419</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27978</v>
      </c>
      <c r="AB114" s="959"/>
      <c r="AC114" s="959"/>
      <c r="AD114" s="959"/>
      <c r="AE114" s="960"/>
      <c r="AF114" s="961">
        <v>26606</v>
      </c>
      <c r="AG114" s="959"/>
      <c r="AH114" s="959"/>
      <c r="AI114" s="959"/>
      <c r="AJ114" s="960"/>
      <c r="AK114" s="961">
        <v>26290</v>
      </c>
      <c r="AL114" s="959"/>
      <c r="AM114" s="959"/>
      <c r="AN114" s="959"/>
      <c r="AO114" s="960"/>
      <c r="AP114" s="962">
        <v>0.8</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1143496</v>
      </c>
      <c r="BR114" s="920"/>
      <c r="BS114" s="920"/>
      <c r="BT114" s="920"/>
      <c r="BU114" s="920"/>
      <c r="BV114" s="920">
        <v>1069730</v>
      </c>
      <c r="BW114" s="920"/>
      <c r="BX114" s="920"/>
      <c r="BY114" s="920"/>
      <c r="BZ114" s="920"/>
      <c r="CA114" s="920">
        <v>985301</v>
      </c>
      <c r="CB114" s="920"/>
      <c r="CC114" s="920"/>
      <c r="CD114" s="920"/>
      <c r="CE114" s="920"/>
      <c r="CF114" s="914">
        <v>30.3</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419</v>
      </c>
      <c r="DH114" s="959"/>
      <c r="DI114" s="959"/>
      <c r="DJ114" s="959"/>
      <c r="DK114" s="960"/>
      <c r="DL114" s="961" t="s">
        <v>419</v>
      </c>
      <c r="DM114" s="959"/>
      <c r="DN114" s="959"/>
      <c r="DO114" s="959"/>
      <c r="DP114" s="960"/>
      <c r="DQ114" s="961" t="s">
        <v>419</v>
      </c>
      <c r="DR114" s="959"/>
      <c r="DS114" s="959"/>
      <c r="DT114" s="959"/>
      <c r="DU114" s="960"/>
      <c r="DV114" s="962" t="s">
        <v>419</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117</v>
      </c>
      <c r="AB115" s="934"/>
      <c r="AC115" s="934"/>
      <c r="AD115" s="934"/>
      <c r="AE115" s="935"/>
      <c r="AF115" s="936">
        <v>54</v>
      </c>
      <c r="AG115" s="934"/>
      <c r="AH115" s="934"/>
      <c r="AI115" s="934"/>
      <c r="AJ115" s="935"/>
      <c r="AK115" s="936">
        <v>693</v>
      </c>
      <c r="AL115" s="934"/>
      <c r="AM115" s="934"/>
      <c r="AN115" s="934"/>
      <c r="AO115" s="935"/>
      <c r="AP115" s="937">
        <v>0</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419</v>
      </c>
      <c r="BR115" s="920"/>
      <c r="BS115" s="920"/>
      <c r="BT115" s="920"/>
      <c r="BU115" s="920"/>
      <c r="BV115" s="920" t="s">
        <v>419</v>
      </c>
      <c r="BW115" s="920"/>
      <c r="BX115" s="920"/>
      <c r="BY115" s="920"/>
      <c r="BZ115" s="920"/>
      <c r="CA115" s="920" t="s">
        <v>419</v>
      </c>
      <c r="CB115" s="920"/>
      <c r="CC115" s="920"/>
      <c r="CD115" s="920"/>
      <c r="CE115" s="920"/>
      <c r="CF115" s="914" t="s">
        <v>419</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419</v>
      </c>
      <c r="DH115" s="959"/>
      <c r="DI115" s="959"/>
      <c r="DJ115" s="959"/>
      <c r="DK115" s="960"/>
      <c r="DL115" s="961" t="s">
        <v>419</v>
      </c>
      <c r="DM115" s="959"/>
      <c r="DN115" s="959"/>
      <c r="DO115" s="959"/>
      <c r="DP115" s="960"/>
      <c r="DQ115" s="961" t="s">
        <v>419</v>
      </c>
      <c r="DR115" s="959"/>
      <c r="DS115" s="959"/>
      <c r="DT115" s="959"/>
      <c r="DU115" s="960"/>
      <c r="DV115" s="962" t="s">
        <v>419</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419</v>
      </c>
      <c r="AB116" s="959"/>
      <c r="AC116" s="959"/>
      <c r="AD116" s="959"/>
      <c r="AE116" s="960"/>
      <c r="AF116" s="961" t="s">
        <v>419</v>
      </c>
      <c r="AG116" s="959"/>
      <c r="AH116" s="959"/>
      <c r="AI116" s="959"/>
      <c r="AJ116" s="960"/>
      <c r="AK116" s="961" t="s">
        <v>419</v>
      </c>
      <c r="AL116" s="959"/>
      <c r="AM116" s="959"/>
      <c r="AN116" s="959"/>
      <c r="AO116" s="960"/>
      <c r="AP116" s="962" t="s">
        <v>419</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419</v>
      </c>
      <c r="BR116" s="920"/>
      <c r="BS116" s="920"/>
      <c r="BT116" s="920"/>
      <c r="BU116" s="920"/>
      <c r="BV116" s="920" t="s">
        <v>419</v>
      </c>
      <c r="BW116" s="920"/>
      <c r="BX116" s="920"/>
      <c r="BY116" s="920"/>
      <c r="BZ116" s="920"/>
      <c r="CA116" s="920" t="s">
        <v>419</v>
      </c>
      <c r="CB116" s="920"/>
      <c r="CC116" s="920"/>
      <c r="CD116" s="920"/>
      <c r="CE116" s="920"/>
      <c r="CF116" s="914" t="s">
        <v>419</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419</v>
      </c>
      <c r="DH116" s="959"/>
      <c r="DI116" s="959"/>
      <c r="DJ116" s="959"/>
      <c r="DK116" s="960"/>
      <c r="DL116" s="961" t="s">
        <v>419</v>
      </c>
      <c r="DM116" s="959"/>
      <c r="DN116" s="959"/>
      <c r="DO116" s="959"/>
      <c r="DP116" s="960"/>
      <c r="DQ116" s="961" t="s">
        <v>419</v>
      </c>
      <c r="DR116" s="959"/>
      <c r="DS116" s="959"/>
      <c r="DT116" s="959"/>
      <c r="DU116" s="960"/>
      <c r="DV116" s="962" t="s">
        <v>419</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594697</v>
      </c>
      <c r="AB117" s="966"/>
      <c r="AC117" s="966"/>
      <c r="AD117" s="966"/>
      <c r="AE117" s="967"/>
      <c r="AF117" s="965">
        <v>592352</v>
      </c>
      <c r="AG117" s="966"/>
      <c r="AH117" s="966"/>
      <c r="AI117" s="966"/>
      <c r="AJ117" s="967"/>
      <c r="AK117" s="965">
        <v>574862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436</v>
      </c>
      <c r="BR117" s="986"/>
      <c r="BS117" s="986"/>
      <c r="BT117" s="986"/>
      <c r="BU117" s="986"/>
      <c r="BV117" s="986" t="s">
        <v>436</v>
      </c>
      <c r="BW117" s="986"/>
      <c r="BX117" s="986"/>
      <c r="BY117" s="986"/>
      <c r="BZ117" s="986"/>
      <c r="CA117" s="986" t="s">
        <v>436</v>
      </c>
      <c r="CB117" s="986"/>
      <c r="CC117" s="986"/>
      <c r="CD117" s="986"/>
      <c r="CE117" s="986"/>
      <c r="CF117" s="914" t="s">
        <v>436</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436</v>
      </c>
      <c r="DH117" s="959"/>
      <c r="DI117" s="959"/>
      <c r="DJ117" s="959"/>
      <c r="DK117" s="960"/>
      <c r="DL117" s="961" t="s">
        <v>436</v>
      </c>
      <c r="DM117" s="959"/>
      <c r="DN117" s="959"/>
      <c r="DO117" s="959"/>
      <c r="DP117" s="960"/>
      <c r="DQ117" s="961" t="s">
        <v>436</v>
      </c>
      <c r="DR117" s="959"/>
      <c r="DS117" s="959"/>
      <c r="DT117" s="959"/>
      <c r="DU117" s="960"/>
      <c r="DV117" s="962" t="s">
        <v>436</v>
      </c>
      <c r="DW117" s="963"/>
      <c r="DX117" s="963"/>
      <c r="DY117" s="963"/>
      <c r="DZ117" s="964"/>
    </row>
    <row r="118" spans="1:130" s="197" customFormat="1" ht="26.25" customHeight="1">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289</v>
      </c>
      <c r="AG118" s="883"/>
      <c r="AH118" s="883"/>
      <c r="AI118" s="883"/>
      <c r="AJ118" s="884"/>
      <c r="AK118" s="882" t="s">
        <v>288</v>
      </c>
      <c r="AL118" s="883"/>
      <c r="AM118" s="883"/>
      <c r="AN118" s="883"/>
      <c r="AO118" s="884"/>
      <c r="AP118" s="990" t="s">
        <v>408</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438</v>
      </c>
      <c r="BP118" s="994"/>
      <c r="BQ118" s="985">
        <v>7609028</v>
      </c>
      <c r="BR118" s="986"/>
      <c r="BS118" s="986"/>
      <c r="BT118" s="986"/>
      <c r="BU118" s="986"/>
      <c r="BV118" s="986">
        <v>7804333</v>
      </c>
      <c r="BW118" s="986"/>
      <c r="BX118" s="986"/>
      <c r="BY118" s="986"/>
      <c r="BZ118" s="986"/>
      <c r="CA118" s="986">
        <v>7339298</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440</v>
      </c>
      <c r="DH118" s="959"/>
      <c r="DI118" s="959"/>
      <c r="DJ118" s="959"/>
      <c r="DK118" s="960"/>
      <c r="DL118" s="961" t="s">
        <v>440</v>
      </c>
      <c r="DM118" s="959"/>
      <c r="DN118" s="959"/>
      <c r="DO118" s="959"/>
      <c r="DP118" s="960"/>
      <c r="DQ118" s="961" t="s">
        <v>440</v>
      </c>
      <c r="DR118" s="959"/>
      <c r="DS118" s="959"/>
      <c r="DT118" s="959"/>
      <c r="DU118" s="960"/>
      <c r="DV118" s="962" t="s">
        <v>440</v>
      </c>
      <c r="DW118" s="963"/>
      <c r="DX118" s="963"/>
      <c r="DY118" s="963"/>
      <c r="DZ118" s="964"/>
    </row>
    <row r="119" spans="1:130" s="197" customFormat="1" ht="26.25" customHeight="1">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440</v>
      </c>
      <c r="AB119" s="890"/>
      <c r="AC119" s="890"/>
      <c r="AD119" s="890"/>
      <c r="AE119" s="891"/>
      <c r="AF119" s="892" t="s">
        <v>440</v>
      </c>
      <c r="AG119" s="890"/>
      <c r="AH119" s="890"/>
      <c r="AI119" s="890"/>
      <c r="AJ119" s="891"/>
      <c r="AK119" s="892" t="s">
        <v>440</v>
      </c>
      <c r="AL119" s="890"/>
      <c r="AM119" s="890"/>
      <c r="AN119" s="890"/>
      <c r="AO119" s="891"/>
      <c r="AP119" s="893" t="s">
        <v>440</v>
      </c>
      <c r="AQ119" s="894"/>
      <c r="AR119" s="894"/>
      <c r="AS119" s="894"/>
      <c r="AT119" s="895"/>
      <c r="AU119" s="977" t="s">
        <v>441</v>
      </c>
      <c r="AV119" s="978"/>
      <c r="AW119" s="978"/>
      <c r="AX119" s="978"/>
      <c r="AY119" s="979"/>
      <c r="AZ119" s="940" t="s">
        <v>442</v>
      </c>
      <c r="BA119" s="887"/>
      <c r="BB119" s="887"/>
      <c r="BC119" s="887"/>
      <c r="BD119" s="887"/>
      <c r="BE119" s="887"/>
      <c r="BF119" s="887"/>
      <c r="BG119" s="887"/>
      <c r="BH119" s="887"/>
      <c r="BI119" s="887"/>
      <c r="BJ119" s="887"/>
      <c r="BK119" s="887"/>
      <c r="BL119" s="887"/>
      <c r="BM119" s="887"/>
      <c r="BN119" s="887"/>
      <c r="BO119" s="887"/>
      <c r="BP119" s="888"/>
      <c r="BQ119" s="926">
        <v>15722340</v>
      </c>
      <c r="BR119" s="927"/>
      <c r="BS119" s="927"/>
      <c r="BT119" s="927"/>
      <c r="BU119" s="927"/>
      <c r="BV119" s="927">
        <v>16737357</v>
      </c>
      <c r="BW119" s="927"/>
      <c r="BX119" s="927"/>
      <c r="BY119" s="927"/>
      <c r="BZ119" s="927"/>
      <c r="CA119" s="927">
        <v>17071516</v>
      </c>
      <c r="CB119" s="927"/>
      <c r="CC119" s="927"/>
      <c r="CD119" s="927"/>
      <c r="CE119" s="927"/>
      <c r="CF119" s="941">
        <v>524.6</v>
      </c>
      <c r="CG119" s="942"/>
      <c r="CH119" s="942"/>
      <c r="CI119" s="942"/>
      <c r="CJ119" s="942"/>
      <c r="CK119" s="947"/>
      <c r="CL119" s="948"/>
      <c r="CM119" s="1004" t="s">
        <v>443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440</v>
      </c>
      <c r="DH119" s="998"/>
      <c r="DI119" s="998"/>
      <c r="DJ119" s="998"/>
      <c r="DK119" s="999"/>
      <c r="DL119" s="1000" t="s">
        <v>440</v>
      </c>
      <c r="DM119" s="998"/>
      <c r="DN119" s="998"/>
      <c r="DO119" s="998"/>
      <c r="DP119" s="999"/>
      <c r="DQ119" s="1000" t="s">
        <v>440</v>
      </c>
      <c r="DR119" s="998"/>
      <c r="DS119" s="998"/>
      <c r="DT119" s="998"/>
      <c r="DU119" s="999"/>
      <c r="DV119" s="1001" t="s">
        <v>440</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440</v>
      </c>
      <c r="AB120" s="959"/>
      <c r="AC120" s="959"/>
      <c r="AD120" s="959"/>
      <c r="AE120" s="960"/>
      <c r="AF120" s="961" t="s">
        <v>440</v>
      </c>
      <c r="AG120" s="959"/>
      <c r="AH120" s="959"/>
      <c r="AI120" s="959"/>
      <c r="AJ120" s="960"/>
      <c r="AK120" s="961" t="s">
        <v>440</v>
      </c>
      <c r="AL120" s="959"/>
      <c r="AM120" s="959"/>
      <c r="AN120" s="959"/>
      <c r="AO120" s="960"/>
      <c r="AP120" s="962" t="s">
        <v>440</v>
      </c>
      <c r="AQ120" s="963"/>
      <c r="AR120" s="963"/>
      <c r="AS120" s="963"/>
      <c r="AT120" s="964"/>
      <c r="AU120" s="980"/>
      <c r="AV120" s="981"/>
      <c r="AW120" s="981"/>
      <c r="AX120" s="981"/>
      <c r="AY120" s="982"/>
      <c r="AZ120" s="949" t="s">
        <v>444</v>
      </c>
      <c r="BA120" s="950"/>
      <c r="BB120" s="950"/>
      <c r="BC120" s="950"/>
      <c r="BD120" s="950"/>
      <c r="BE120" s="950"/>
      <c r="BF120" s="950"/>
      <c r="BG120" s="950"/>
      <c r="BH120" s="950"/>
      <c r="BI120" s="950"/>
      <c r="BJ120" s="950"/>
      <c r="BK120" s="950"/>
      <c r="BL120" s="950"/>
      <c r="BM120" s="950"/>
      <c r="BN120" s="950"/>
      <c r="BO120" s="950"/>
      <c r="BP120" s="951"/>
      <c r="BQ120" s="919">
        <v>175679</v>
      </c>
      <c r="BR120" s="920"/>
      <c r="BS120" s="920"/>
      <c r="BT120" s="920"/>
      <c r="BU120" s="920"/>
      <c r="BV120" s="920">
        <v>434356</v>
      </c>
      <c r="BW120" s="920"/>
      <c r="BX120" s="920"/>
      <c r="BY120" s="920"/>
      <c r="BZ120" s="920"/>
      <c r="CA120" s="920">
        <v>746736</v>
      </c>
      <c r="CB120" s="920"/>
      <c r="CC120" s="920"/>
      <c r="CD120" s="920"/>
      <c r="CE120" s="920"/>
      <c r="CF120" s="914">
        <v>22.9</v>
      </c>
      <c r="CG120" s="915"/>
      <c r="CH120" s="915"/>
      <c r="CI120" s="915"/>
      <c r="CJ120" s="915"/>
      <c r="CK120" s="1013" t="s">
        <v>445</v>
      </c>
      <c r="CL120" s="1014"/>
      <c r="CM120" s="1014"/>
      <c r="CN120" s="1014"/>
      <c r="CO120" s="1015"/>
      <c r="CP120" s="1021" t="s">
        <v>446</v>
      </c>
      <c r="CQ120" s="1022"/>
      <c r="CR120" s="1022"/>
      <c r="CS120" s="1022"/>
      <c r="CT120" s="1022"/>
      <c r="CU120" s="1022"/>
      <c r="CV120" s="1022"/>
      <c r="CW120" s="1022"/>
      <c r="CX120" s="1022"/>
      <c r="CY120" s="1022"/>
      <c r="CZ120" s="1022"/>
      <c r="DA120" s="1022"/>
      <c r="DB120" s="1022"/>
      <c r="DC120" s="1022"/>
      <c r="DD120" s="1022"/>
      <c r="DE120" s="1022"/>
      <c r="DF120" s="1023"/>
      <c r="DG120" s="926">
        <v>2354232</v>
      </c>
      <c r="DH120" s="927"/>
      <c r="DI120" s="927"/>
      <c r="DJ120" s="927"/>
      <c r="DK120" s="927"/>
      <c r="DL120" s="927">
        <v>2350956</v>
      </c>
      <c r="DM120" s="927"/>
      <c r="DN120" s="927"/>
      <c r="DO120" s="927"/>
      <c r="DP120" s="927"/>
      <c r="DQ120" s="927">
        <v>2367549</v>
      </c>
      <c r="DR120" s="927"/>
      <c r="DS120" s="927"/>
      <c r="DT120" s="927"/>
      <c r="DU120" s="927"/>
      <c r="DV120" s="928">
        <v>72.8</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440</v>
      </c>
      <c r="AB121" s="959"/>
      <c r="AC121" s="959"/>
      <c r="AD121" s="959"/>
      <c r="AE121" s="960"/>
      <c r="AF121" s="961" t="s">
        <v>440</v>
      </c>
      <c r="AG121" s="959"/>
      <c r="AH121" s="959"/>
      <c r="AI121" s="959"/>
      <c r="AJ121" s="960"/>
      <c r="AK121" s="961" t="s">
        <v>440</v>
      </c>
      <c r="AL121" s="959"/>
      <c r="AM121" s="959"/>
      <c r="AN121" s="959"/>
      <c r="AO121" s="960"/>
      <c r="AP121" s="962" t="s">
        <v>440</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4286659</v>
      </c>
      <c r="BR121" s="986"/>
      <c r="BS121" s="986"/>
      <c r="BT121" s="986"/>
      <c r="BU121" s="986"/>
      <c r="BV121" s="986">
        <v>4156235</v>
      </c>
      <c r="BW121" s="986"/>
      <c r="BX121" s="986"/>
      <c r="BY121" s="986"/>
      <c r="BZ121" s="986"/>
      <c r="CA121" s="986">
        <v>3879179</v>
      </c>
      <c r="CB121" s="986"/>
      <c r="CC121" s="986"/>
      <c r="CD121" s="986"/>
      <c r="CE121" s="986"/>
      <c r="CF121" s="1024">
        <v>119.2</v>
      </c>
      <c r="CG121" s="1025"/>
      <c r="CH121" s="1025"/>
      <c r="CI121" s="1025"/>
      <c r="CJ121" s="1025"/>
      <c r="CK121" s="1016"/>
      <c r="CL121" s="1017"/>
      <c r="CM121" s="1017"/>
      <c r="CN121" s="1017"/>
      <c r="CO121" s="1018"/>
      <c r="CP121" s="1007" t="s">
        <v>449</v>
      </c>
      <c r="CQ121" s="1008"/>
      <c r="CR121" s="1008"/>
      <c r="CS121" s="1008"/>
      <c r="CT121" s="1008"/>
      <c r="CU121" s="1008"/>
      <c r="CV121" s="1008"/>
      <c r="CW121" s="1008"/>
      <c r="CX121" s="1008"/>
      <c r="CY121" s="1008"/>
      <c r="CZ121" s="1008"/>
      <c r="DA121" s="1008"/>
      <c r="DB121" s="1008"/>
      <c r="DC121" s="1008"/>
      <c r="DD121" s="1008"/>
      <c r="DE121" s="1008"/>
      <c r="DF121" s="1009"/>
      <c r="DG121" s="919">
        <v>283689</v>
      </c>
      <c r="DH121" s="920"/>
      <c r="DI121" s="920"/>
      <c r="DJ121" s="920"/>
      <c r="DK121" s="920"/>
      <c r="DL121" s="920">
        <v>308272</v>
      </c>
      <c r="DM121" s="920"/>
      <c r="DN121" s="920"/>
      <c r="DO121" s="920"/>
      <c r="DP121" s="920"/>
      <c r="DQ121" s="920">
        <v>316975</v>
      </c>
      <c r="DR121" s="920"/>
      <c r="DS121" s="920"/>
      <c r="DT121" s="920"/>
      <c r="DU121" s="920"/>
      <c r="DV121" s="921">
        <v>9.6999999999999993</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419</v>
      </c>
      <c r="AB122" s="959"/>
      <c r="AC122" s="959"/>
      <c r="AD122" s="959"/>
      <c r="AE122" s="960"/>
      <c r="AF122" s="961" t="s">
        <v>419</v>
      </c>
      <c r="AG122" s="959"/>
      <c r="AH122" s="959"/>
      <c r="AI122" s="959"/>
      <c r="AJ122" s="960"/>
      <c r="AK122" s="961" t="s">
        <v>419</v>
      </c>
      <c r="AL122" s="959"/>
      <c r="AM122" s="959"/>
      <c r="AN122" s="959"/>
      <c r="AO122" s="960"/>
      <c r="AP122" s="962" t="s">
        <v>419</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450</v>
      </c>
      <c r="BP122" s="994"/>
      <c r="BQ122" s="1034">
        <v>20184678</v>
      </c>
      <c r="BR122" s="1035"/>
      <c r="BS122" s="1035"/>
      <c r="BT122" s="1035"/>
      <c r="BU122" s="1035"/>
      <c r="BV122" s="1035">
        <v>21327948</v>
      </c>
      <c r="BW122" s="1035"/>
      <c r="BX122" s="1035"/>
      <c r="BY122" s="1035"/>
      <c r="BZ122" s="1035"/>
      <c r="CA122" s="1035">
        <v>21697431</v>
      </c>
      <c r="CB122" s="1035"/>
      <c r="CC122" s="1035"/>
      <c r="CD122" s="1035"/>
      <c r="CE122" s="1035"/>
      <c r="CF122" s="987"/>
      <c r="CG122" s="988"/>
      <c r="CH122" s="988"/>
      <c r="CI122" s="988"/>
      <c r="CJ122" s="989"/>
      <c r="CK122" s="1016"/>
      <c r="CL122" s="1017"/>
      <c r="CM122" s="1017"/>
      <c r="CN122" s="1017"/>
      <c r="CO122" s="1018"/>
      <c r="CP122" s="1007" t="s">
        <v>451</v>
      </c>
      <c r="CQ122" s="1008"/>
      <c r="CR122" s="1008"/>
      <c r="CS122" s="1008"/>
      <c r="CT122" s="1008"/>
      <c r="CU122" s="1008"/>
      <c r="CV122" s="1008"/>
      <c r="CW122" s="1008"/>
      <c r="CX122" s="1008"/>
      <c r="CY122" s="1008"/>
      <c r="CZ122" s="1008"/>
      <c r="DA122" s="1008"/>
      <c r="DB122" s="1008"/>
      <c r="DC122" s="1008"/>
      <c r="DD122" s="1008"/>
      <c r="DE122" s="1008"/>
      <c r="DF122" s="1009"/>
      <c r="DG122" s="919">
        <v>53978</v>
      </c>
      <c r="DH122" s="920"/>
      <c r="DI122" s="920"/>
      <c r="DJ122" s="920"/>
      <c r="DK122" s="920"/>
      <c r="DL122" s="920">
        <v>51714</v>
      </c>
      <c r="DM122" s="920"/>
      <c r="DN122" s="920"/>
      <c r="DO122" s="920"/>
      <c r="DP122" s="920"/>
      <c r="DQ122" s="920">
        <v>56226</v>
      </c>
      <c r="DR122" s="920"/>
      <c r="DS122" s="920"/>
      <c r="DT122" s="920"/>
      <c r="DU122" s="920"/>
      <c r="DV122" s="921">
        <v>1.7</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452</v>
      </c>
      <c r="AB123" s="959"/>
      <c r="AC123" s="959"/>
      <c r="AD123" s="959"/>
      <c r="AE123" s="960"/>
      <c r="AF123" s="961" t="s">
        <v>452</v>
      </c>
      <c r="AG123" s="959"/>
      <c r="AH123" s="959"/>
      <c r="AI123" s="959"/>
      <c r="AJ123" s="960"/>
      <c r="AK123" s="961" t="s">
        <v>452</v>
      </c>
      <c r="AL123" s="959"/>
      <c r="AM123" s="959"/>
      <c r="AN123" s="959"/>
      <c r="AO123" s="960"/>
      <c r="AP123" s="962" t="s">
        <v>452</v>
      </c>
      <c r="AQ123" s="963"/>
      <c r="AR123" s="963"/>
      <c r="AS123" s="963"/>
      <c r="AT123" s="964"/>
      <c r="AU123" s="1031" t="s">
        <v>453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452</v>
      </c>
      <c r="BR123" s="1027"/>
      <c r="BS123" s="1027"/>
      <c r="BT123" s="1027"/>
      <c r="BU123" s="1027"/>
      <c r="BV123" s="1027" t="s">
        <v>452</v>
      </c>
      <c r="BW123" s="1027"/>
      <c r="BX123" s="1027"/>
      <c r="BY123" s="1027"/>
      <c r="BZ123" s="1027"/>
      <c r="CA123" s="1027" t="s">
        <v>452</v>
      </c>
      <c r="CB123" s="1027"/>
      <c r="CC123" s="1027"/>
      <c r="CD123" s="1027"/>
      <c r="CE123" s="1027"/>
      <c r="CF123" s="1028"/>
      <c r="CG123" s="1029"/>
      <c r="CH123" s="1029"/>
      <c r="CI123" s="1029"/>
      <c r="CJ123" s="1030"/>
      <c r="CK123" s="1016"/>
      <c r="CL123" s="1017"/>
      <c r="CM123" s="1017"/>
      <c r="CN123" s="1017"/>
      <c r="CO123" s="1018"/>
      <c r="CP123" s="1007" t="s">
        <v>454</v>
      </c>
      <c r="CQ123" s="1008"/>
      <c r="CR123" s="1008"/>
      <c r="CS123" s="1008"/>
      <c r="CT123" s="1008"/>
      <c r="CU123" s="1008"/>
      <c r="CV123" s="1008"/>
      <c r="CW123" s="1008"/>
      <c r="CX123" s="1008"/>
      <c r="CY123" s="1008"/>
      <c r="CZ123" s="1008"/>
      <c r="DA123" s="1008"/>
      <c r="DB123" s="1008"/>
      <c r="DC123" s="1008"/>
      <c r="DD123" s="1008"/>
      <c r="DE123" s="1008"/>
      <c r="DF123" s="1009"/>
      <c r="DG123" s="958" t="s">
        <v>419</v>
      </c>
      <c r="DH123" s="959"/>
      <c r="DI123" s="959"/>
      <c r="DJ123" s="959"/>
      <c r="DK123" s="960"/>
      <c r="DL123" s="961" t="s">
        <v>419</v>
      </c>
      <c r="DM123" s="959"/>
      <c r="DN123" s="959"/>
      <c r="DO123" s="959"/>
      <c r="DP123" s="960"/>
      <c r="DQ123" s="961" t="s">
        <v>419</v>
      </c>
      <c r="DR123" s="959"/>
      <c r="DS123" s="959"/>
      <c r="DT123" s="959"/>
      <c r="DU123" s="960"/>
      <c r="DV123" s="962" t="s">
        <v>419</v>
      </c>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419</v>
      </c>
      <c r="AB124" s="959"/>
      <c r="AC124" s="959"/>
      <c r="AD124" s="959"/>
      <c r="AE124" s="960"/>
      <c r="AF124" s="961" t="s">
        <v>419</v>
      </c>
      <c r="AG124" s="959"/>
      <c r="AH124" s="959"/>
      <c r="AI124" s="959"/>
      <c r="AJ124" s="960"/>
      <c r="AK124" s="961" t="s">
        <v>419</v>
      </c>
      <c r="AL124" s="959"/>
      <c r="AM124" s="959"/>
      <c r="AN124" s="959"/>
      <c r="AO124" s="960"/>
      <c r="AP124" s="962" t="s">
        <v>419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455</v>
      </c>
      <c r="CQ124" s="1008"/>
      <c r="CR124" s="1008"/>
      <c r="CS124" s="1008"/>
      <c r="CT124" s="1008"/>
      <c r="CU124" s="1008"/>
      <c r="CV124" s="1008"/>
      <c r="CW124" s="1008"/>
      <c r="CX124" s="1008"/>
      <c r="CY124" s="1008"/>
      <c r="CZ124" s="1008"/>
      <c r="DA124" s="1008"/>
      <c r="DB124" s="1008"/>
      <c r="DC124" s="1008"/>
      <c r="DD124" s="1008"/>
      <c r="DE124" s="1008"/>
      <c r="DF124" s="1009"/>
      <c r="DG124" s="997" t="s">
        <v>419</v>
      </c>
      <c r="DH124" s="998"/>
      <c r="DI124" s="998"/>
      <c r="DJ124" s="998"/>
      <c r="DK124" s="999"/>
      <c r="DL124" s="1000" t="s">
        <v>419</v>
      </c>
      <c r="DM124" s="998"/>
      <c r="DN124" s="998"/>
      <c r="DO124" s="998"/>
      <c r="DP124" s="999"/>
      <c r="DQ124" s="1000" t="s">
        <v>419</v>
      </c>
      <c r="DR124" s="998"/>
      <c r="DS124" s="998"/>
      <c r="DT124" s="998"/>
      <c r="DU124" s="999"/>
      <c r="DV124" s="1001" t="s">
        <v>419</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419</v>
      </c>
      <c r="AB125" s="959"/>
      <c r="AC125" s="959"/>
      <c r="AD125" s="959"/>
      <c r="AE125" s="960"/>
      <c r="AF125" s="961" t="s">
        <v>419</v>
      </c>
      <c r="AG125" s="959"/>
      <c r="AH125" s="959"/>
      <c r="AI125" s="959"/>
      <c r="AJ125" s="960"/>
      <c r="AK125" s="961" t="s">
        <v>419</v>
      </c>
      <c r="AL125" s="959"/>
      <c r="AM125" s="959"/>
      <c r="AN125" s="959"/>
      <c r="AO125" s="960"/>
      <c r="AP125" s="962" t="s">
        <v>419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456</v>
      </c>
      <c r="CL125" s="1014"/>
      <c r="CM125" s="1014"/>
      <c r="CN125" s="1014"/>
      <c r="CO125" s="1015"/>
      <c r="CP125" s="940" t="s">
        <v>457</v>
      </c>
      <c r="CQ125" s="887"/>
      <c r="CR125" s="887"/>
      <c r="CS125" s="887"/>
      <c r="CT125" s="887"/>
      <c r="CU125" s="887"/>
      <c r="CV125" s="887"/>
      <c r="CW125" s="887"/>
      <c r="CX125" s="887"/>
      <c r="CY125" s="887"/>
      <c r="CZ125" s="887"/>
      <c r="DA125" s="887"/>
      <c r="DB125" s="887"/>
      <c r="DC125" s="887"/>
      <c r="DD125" s="887"/>
      <c r="DE125" s="887"/>
      <c r="DF125" s="888"/>
      <c r="DG125" s="926" t="s">
        <v>419</v>
      </c>
      <c r="DH125" s="927"/>
      <c r="DI125" s="927"/>
      <c r="DJ125" s="927"/>
      <c r="DK125" s="927"/>
      <c r="DL125" s="927" t="s">
        <v>419</v>
      </c>
      <c r="DM125" s="927"/>
      <c r="DN125" s="927"/>
      <c r="DO125" s="927"/>
      <c r="DP125" s="927"/>
      <c r="DQ125" s="927" t="s">
        <v>419</v>
      </c>
      <c r="DR125" s="927"/>
      <c r="DS125" s="927"/>
      <c r="DT125" s="927"/>
      <c r="DU125" s="927"/>
      <c r="DV125" s="928" t="s">
        <v>419</v>
      </c>
      <c r="DW125" s="928"/>
      <c r="DX125" s="928"/>
      <c r="DY125" s="928"/>
      <c r="DZ125" s="929"/>
    </row>
    <row r="126" spans="1:130" s="197" customFormat="1" ht="26.25" customHeight="1">
      <c r="A126" s="975"/>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419</v>
      </c>
      <c r="AB126" s="959"/>
      <c r="AC126" s="959"/>
      <c r="AD126" s="959"/>
      <c r="AE126" s="960"/>
      <c r="AF126" s="961" t="s">
        <v>419</v>
      </c>
      <c r="AG126" s="959"/>
      <c r="AH126" s="959"/>
      <c r="AI126" s="959"/>
      <c r="AJ126" s="960"/>
      <c r="AK126" s="961" t="s">
        <v>419</v>
      </c>
      <c r="AL126" s="959"/>
      <c r="AM126" s="959"/>
      <c r="AN126" s="959"/>
      <c r="AO126" s="960"/>
      <c r="AP126" s="962" t="s">
        <v>419</v>
      </c>
      <c r="AQ126" s="963"/>
      <c r="AR126" s="963"/>
      <c r="AS126" s="963"/>
      <c r="AT126" s="964"/>
      <c r="AU126" s="233"/>
      <c r="AV126" s="233"/>
      <c r="AW126" s="233"/>
      <c r="AX126" s="1036" t="s">
        <v>458</v>
      </c>
      <c r="AY126" s="1037"/>
      <c r="AZ126" s="1037"/>
      <c r="BA126" s="1037"/>
      <c r="BB126" s="1037"/>
      <c r="BC126" s="1037"/>
      <c r="BD126" s="1037"/>
      <c r="BE126" s="1038"/>
      <c r="BF126" s="1052" t="s">
        <v>459</v>
      </c>
      <c r="BG126" s="1037"/>
      <c r="BH126" s="1037"/>
      <c r="BI126" s="1037"/>
      <c r="BJ126" s="1037"/>
      <c r="BK126" s="1037"/>
      <c r="BL126" s="1038"/>
      <c r="BM126" s="1052" t="s">
        <v>460</v>
      </c>
      <c r="BN126" s="1037"/>
      <c r="BO126" s="1037"/>
      <c r="BP126" s="1037"/>
      <c r="BQ126" s="1037"/>
      <c r="BR126" s="1037"/>
      <c r="BS126" s="1038"/>
      <c r="BT126" s="1052" t="s">
        <v>461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462</v>
      </c>
      <c r="CQ126" s="950"/>
      <c r="CR126" s="950"/>
      <c r="CS126" s="950"/>
      <c r="CT126" s="950"/>
      <c r="CU126" s="950"/>
      <c r="CV126" s="950"/>
      <c r="CW126" s="950"/>
      <c r="CX126" s="950"/>
      <c r="CY126" s="950"/>
      <c r="CZ126" s="950"/>
      <c r="DA126" s="950"/>
      <c r="DB126" s="950"/>
      <c r="DC126" s="950"/>
      <c r="DD126" s="950"/>
      <c r="DE126" s="950"/>
      <c r="DF126" s="951"/>
      <c r="DG126" s="919" t="s">
        <v>419</v>
      </c>
      <c r="DH126" s="920"/>
      <c r="DI126" s="920"/>
      <c r="DJ126" s="920"/>
      <c r="DK126" s="920"/>
      <c r="DL126" s="920" t="s">
        <v>419</v>
      </c>
      <c r="DM126" s="920"/>
      <c r="DN126" s="920"/>
      <c r="DO126" s="920"/>
      <c r="DP126" s="920"/>
      <c r="DQ126" s="920" t="s">
        <v>419</v>
      </c>
      <c r="DR126" s="920"/>
      <c r="DS126" s="920"/>
      <c r="DT126" s="920"/>
      <c r="DU126" s="920"/>
      <c r="DV126" s="921" t="s">
        <v>419</v>
      </c>
      <c r="DW126" s="921"/>
      <c r="DX126" s="921"/>
      <c r="DY126" s="921"/>
      <c r="DZ126" s="922"/>
    </row>
    <row r="127" spans="1:130" s="197" customFormat="1" ht="26.25" customHeight="1" thickBot="1">
      <c r="A127" s="976"/>
      <c r="B127" s="948"/>
      <c r="C127" s="1004" t="s">
        <v>463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117</v>
      </c>
      <c r="AB127" s="959"/>
      <c r="AC127" s="959"/>
      <c r="AD127" s="959"/>
      <c r="AE127" s="960"/>
      <c r="AF127" s="961">
        <v>54</v>
      </c>
      <c r="AG127" s="959"/>
      <c r="AH127" s="959"/>
      <c r="AI127" s="959"/>
      <c r="AJ127" s="960"/>
      <c r="AK127" s="961">
        <v>693</v>
      </c>
      <c r="AL127" s="959"/>
      <c r="AM127" s="959"/>
      <c r="AN127" s="959"/>
      <c r="AO127" s="960"/>
      <c r="AP127" s="962">
        <v>0</v>
      </c>
      <c r="AQ127" s="963"/>
      <c r="AR127" s="963"/>
      <c r="AS127" s="963"/>
      <c r="AT127" s="964"/>
      <c r="AU127" s="233"/>
      <c r="AV127" s="233"/>
      <c r="AW127" s="233"/>
      <c r="AX127" s="886" t="s">
        <v>464</v>
      </c>
      <c r="AY127" s="887"/>
      <c r="AZ127" s="887"/>
      <c r="BA127" s="887"/>
      <c r="BB127" s="887"/>
      <c r="BC127" s="887"/>
      <c r="BD127" s="887"/>
      <c r="BE127" s="888"/>
      <c r="BF127" s="1041" t="s">
        <v>419</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465</v>
      </c>
      <c r="CQ127" s="1045"/>
      <c r="CR127" s="1045"/>
      <c r="CS127" s="1045"/>
      <c r="CT127" s="1045"/>
      <c r="CU127" s="1045"/>
      <c r="CV127" s="1045"/>
      <c r="CW127" s="1045"/>
      <c r="CX127" s="1045"/>
      <c r="CY127" s="1045"/>
      <c r="CZ127" s="1045"/>
      <c r="DA127" s="1045"/>
      <c r="DB127" s="1045"/>
      <c r="DC127" s="1045"/>
      <c r="DD127" s="1045"/>
      <c r="DE127" s="1045"/>
      <c r="DF127" s="1046"/>
      <c r="DG127" s="1047" t="s">
        <v>466</v>
      </c>
      <c r="DH127" s="1048"/>
      <c r="DI127" s="1048"/>
      <c r="DJ127" s="1048"/>
      <c r="DK127" s="1048"/>
      <c r="DL127" s="1048" t="s">
        <v>419</v>
      </c>
      <c r="DM127" s="1048"/>
      <c r="DN127" s="1048"/>
      <c r="DO127" s="1048"/>
      <c r="DP127" s="1048"/>
      <c r="DQ127" s="1048" t="s">
        <v>419</v>
      </c>
      <c r="DR127" s="1048"/>
      <c r="DS127" s="1048"/>
      <c r="DT127" s="1048"/>
      <c r="DU127" s="1048"/>
      <c r="DV127" s="1049" t="s">
        <v>419</v>
      </c>
      <c r="DW127" s="1049"/>
      <c r="DX127" s="1049"/>
      <c r="DY127" s="1049"/>
      <c r="DZ127" s="1050"/>
    </row>
    <row r="128" spans="1:130" s="197" customFormat="1" ht="26.25" customHeight="1">
      <c r="A128" s="1071" t="s">
        <v>467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468</v>
      </c>
      <c r="X128" s="1073"/>
      <c r="Y128" s="1073"/>
      <c r="Z128" s="1074"/>
      <c r="AA128" s="1089">
        <v>7874</v>
      </c>
      <c r="AB128" s="1090"/>
      <c r="AC128" s="1090"/>
      <c r="AD128" s="1090"/>
      <c r="AE128" s="1091"/>
      <c r="AF128" s="1092">
        <v>5722</v>
      </c>
      <c r="AG128" s="1090"/>
      <c r="AH128" s="1090"/>
      <c r="AI128" s="1090"/>
      <c r="AJ128" s="1091"/>
      <c r="AK128" s="1092">
        <v>43653</v>
      </c>
      <c r="AL128" s="1090"/>
      <c r="AM128" s="1090"/>
      <c r="AN128" s="1090"/>
      <c r="AO128" s="1091"/>
      <c r="AP128" s="1093"/>
      <c r="AQ128" s="1094"/>
      <c r="AR128" s="1094"/>
      <c r="AS128" s="1094"/>
      <c r="AT128" s="1095"/>
      <c r="AU128" s="235"/>
      <c r="AV128" s="235"/>
      <c r="AW128" s="235"/>
      <c r="AX128" s="1054" t="s">
        <v>469</v>
      </c>
      <c r="AY128" s="950"/>
      <c r="AZ128" s="950"/>
      <c r="BA128" s="950"/>
      <c r="BB128" s="950"/>
      <c r="BC128" s="950"/>
      <c r="BD128" s="950"/>
      <c r="BE128" s="951"/>
      <c r="BF128" s="1066" t="s">
        <v>470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471</v>
      </c>
      <c r="X129" s="1061"/>
      <c r="Y129" s="1061"/>
      <c r="Z129" s="1062"/>
      <c r="AA129" s="958">
        <v>3809502</v>
      </c>
      <c r="AB129" s="959"/>
      <c r="AC129" s="959"/>
      <c r="AD129" s="959"/>
      <c r="AE129" s="960"/>
      <c r="AF129" s="961">
        <v>3635157</v>
      </c>
      <c r="AG129" s="959"/>
      <c r="AH129" s="959"/>
      <c r="AI129" s="959"/>
      <c r="AJ129" s="960"/>
      <c r="AK129" s="961">
        <v>3642670</v>
      </c>
      <c r="AL129" s="959"/>
      <c r="AM129" s="959"/>
      <c r="AN129" s="959"/>
      <c r="AO129" s="960"/>
      <c r="AP129" s="1063"/>
      <c r="AQ129" s="1064"/>
      <c r="AR129" s="1064"/>
      <c r="AS129" s="1064"/>
      <c r="AT129" s="1065"/>
      <c r="AU129" s="235"/>
      <c r="AV129" s="235"/>
      <c r="AW129" s="235"/>
      <c r="AX129" s="1054" t="s">
        <v>472</v>
      </c>
      <c r="AY129" s="950"/>
      <c r="AZ129" s="950"/>
      <c r="BA129" s="950"/>
      <c r="BB129" s="950"/>
      <c r="BC129" s="950"/>
      <c r="BD129" s="950"/>
      <c r="BE129" s="951"/>
      <c r="BF129" s="1055">
        <v>5.6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474</v>
      </c>
      <c r="X130" s="1061"/>
      <c r="Y130" s="1061"/>
      <c r="Z130" s="1062"/>
      <c r="AA130" s="958">
        <v>371038</v>
      </c>
      <c r="AB130" s="959"/>
      <c r="AC130" s="959"/>
      <c r="AD130" s="959"/>
      <c r="AE130" s="960"/>
      <c r="AF130" s="961">
        <v>379801</v>
      </c>
      <c r="AG130" s="959"/>
      <c r="AH130" s="959"/>
      <c r="AI130" s="959"/>
      <c r="AJ130" s="960"/>
      <c r="AK130" s="961">
        <v>388519</v>
      </c>
      <c r="AL130" s="959"/>
      <c r="AM130" s="959"/>
      <c r="AN130" s="959"/>
      <c r="AO130" s="960"/>
      <c r="AP130" s="1063"/>
      <c r="AQ130" s="1064"/>
      <c r="AR130" s="1064"/>
      <c r="AS130" s="1064"/>
      <c r="AT130" s="1065"/>
      <c r="AU130" s="235"/>
      <c r="AV130" s="235"/>
      <c r="AW130" s="235"/>
      <c r="AX130" s="1113" t="s">
        <v>475</v>
      </c>
      <c r="AY130" s="1045"/>
      <c r="AZ130" s="1045"/>
      <c r="BA130" s="1045"/>
      <c r="BB130" s="1045"/>
      <c r="BC130" s="1045"/>
      <c r="BD130" s="1045"/>
      <c r="BE130" s="1046"/>
      <c r="BF130" s="1075" t="s">
        <v>223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476</v>
      </c>
      <c r="X131" s="1084"/>
      <c r="Y131" s="1084"/>
      <c r="Z131" s="1085"/>
      <c r="AA131" s="997">
        <v>3438464</v>
      </c>
      <c r="AB131" s="998"/>
      <c r="AC131" s="998"/>
      <c r="AD131" s="998"/>
      <c r="AE131" s="999"/>
      <c r="AF131" s="1000">
        <v>3255356</v>
      </c>
      <c r="AG131" s="998"/>
      <c r="AH131" s="998"/>
      <c r="AI131" s="998"/>
      <c r="AJ131" s="999"/>
      <c r="AK131" s="1000">
        <v>3254151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478</v>
      </c>
      <c r="W132" s="1101"/>
      <c r="X132" s="1101"/>
      <c r="Y132" s="1101"/>
      <c r="Z132" s="1102"/>
      <c r="AA132" s="1103">
        <v>6.2756219059999996</v>
      </c>
      <c r="AB132" s="1104"/>
      <c r="AC132" s="1104"/>
      <c r="AD132" s="1104"/>
      <c r="AE132" s="1105"/>
      <c r="AF132" s="1106">
        <v>6.353498665</v>
      </c>
      <c r="AG132" s="1104"/>
      <c r="AH132" s="1104"/>
      <c r="AI132" s="1104"/>
      <c r="AJ132" s="1105"/>
      <c r="AK132" s="1106">
        <v>4.3848610590000003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479</v>
      </c>
      <c r="W133" s="1108"/>
      <c r="X133" s="1108"/>
      <c r="Y133" s="1108"/>
      <c r="Z133" s="1109"/>
      <c r="AA133" s="1110">
        <v>5.2</v>
      </c>
      <c r="AB133" s="1111"/>
      <c r="AC133" s="1111"/>
      <c r="AD133" s="1111"/>
      <c r="AE133" s="1112"/>
      <c r="AF133" s="1110">
        <v>6</v>
      </c>
      <c r="AG133" s="1111"/>
      <c r="AH133" s="1111"/>
      <c r="AI133" s="1111"/>
      <c r="AJ133" s="1112"/>
      <c r="AK133" s="1110">
        <v>5.6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480</v>
      </c>
      <c r="B5" s="246"/>
      <c r="C5" s="246"/>
      <c r="D5" s="246"/>
      <c r="E5" s="246"/>
      <c r="F5" s="246"/>
      <c r="G5" s="246"/>
      <c r="H5" s="246"/>
      <c r="I5" s="246"/>
      <c r="J5" s="246"/>
      <c r="K5" s="246"/>
      <c r="L5" s="246"/>
      <c r="M5" s="246"/>
      <c r="N5" s="246"/>
      <c r="O5" s="247"/>
    </row>
    <row r="6" spans="1:16">
      <c r="A6" s="248"/>
      <c r="B6" s="244"/>
      <c r="C6" s="244"/>
      <c r="D6" s="244"/>
      <c r="E6" s="244"/>
      <c r="F6" s="244"/>
      <c r="G6" s="249" t="s">
        <v>481</v>
      </c>
      <c r="H6" s="249"/>
      <c r="I6" s="249"/>
      <c r="J6" s="249"/>
      <c r="K6" s="244"/>
      <c r="L6" s="244"/>
      <c r="M6" s="244"/>
      <c r="N6" s="244"/>
    </row>
    <row r="7" spans="1:16">
      <c r="A7" s="248"/>
      <c r="B7" s="244"/>
      <c r="C7" s="244"/>
      <c r="D7" s="244"/>
      <c r="E7" s="244"/>
      <c r="F7" s="244"/>
      <c r="G7" s="251"/>
      <c r="H7" s="252"/>
      <c r="I7" s="252"/>
      <c r="J7" s="253"/>
      <c r="K7" s="1117" t="s">
        <v>482</v>
      </c>
      <c r="L7" s="254"/>
      <c r="M7" s="255" t="s">
        <v>483</v>
      </c>
      <c r="N7" s="256"/>
    </row>
    <row r="8" spans="1:16">
      <c r="A8" s="248"/>
      <c r="B8" s="244"/>
      <c r="C8" s="244"/>
      <c r="D8" s="244"/>
      <c r="E8" s="244"/>
      <c r="F8" s="244"/>
      <c r="G8" s="257"/>
      <c r="H8" s="258"/>
      <c r="I8" s="258"/>
      <c r="J8" s="259"/>
      <c r="K8" s="1118"/>
      <c r="L8" s="260" t="s">
        <v>484</v>
      </c>
      <c r="M8" s="261" t="s">
        <v>485</v>
      </c>
      <c r="N8" s="262" t="s">
        <v>486</v>
      </c>
    </row>
    <row r="9" spans="1:16">
      <c r="A9" s="248"/>
      <c r="B9" s="244"/>
      <c r="C9" s="244"/>
      <c r="D9" s="244"/>
      <c r="E9" s="244"/>
      <c r="F9" s="244"/>
      <c r="G9" s="1119" t="s">
        <v>487</v>
      </c>
      <c r="H9" s="1120"/>
      <c r="I9" s="1120"/>
      <c r="J9" s="1121"/>
      <c r="K9" s="263">
        <v>1171702</v>
      </c>
      <c r="L9" s="264">
        <v>164472</v>
      </c>
      <c r="M9" s="265">
        <v>86227</v>
      </c>
      <c r="N9" s="266">
        <v>90.7</v>
      </c>
    </row>
    <row r="10" spans="1:16">
      <c r="A10" s="248"/>
      <c r="B10" s="244"/>
      <c r="C10" s="244"/>
      <c r="D10" s="244"/>
      <c r="E10" s="244"/>
      <c r="F10" s="244"/>
      <c r="G10" s="1119" t="s">
        <v>488</v>
      </c>
      <c r="H10" s="1120"/>
      <c r="I10" s="1120"/>
      <c r="J10" s="1121"/>
      <c r="K10" s="267">
        <v>84970</v>
      </c>
      <c r="L10" s="268">
        <v>11927</v>
      </c>
      <c r="M10" s="269">
        <v>9547</v>
      </c>
      <c r="N10" s="270">
        <v>24.9</v>
      </c>
    </row>
    <row r="11" spans="1:16" ht="13.5" customHeight="1">
      <c r="A11" s="248"/>
      <c r="B11" s="244"/>
      <c r="C11" s="244"/>
      <c r="D11" s="244"/>
      <c r="E11" s="244"/>
      <c r="F11" s="244"/>
      <c r="G11" s="1119" t="s">
        <v>489</v>
      </c>
      <c r="H11" s="1120"/>
      <c r="I11" s="1120"/>
      <c r="J11" s="1121"/>
      <c r="K11" s="267">
        <v>161528</v>
      </c>
      <c r="L11" s="268">
        <v>22674</v>
      </c>
      <c r="M11" s="269">
        <v>14619</v>
      </c>
      <c r="N11" s="270">
        <v>55.1</v>
      </c>
    </row>
    <row r="12" spans="1:16" ht="13.5" customHeight="1">
      <c r="A12" s="248"/>
      <c r="B12" s="244"/>
      <c r="C12" s="244"/>
      <c r="D12" s="244"/>
      <c r="E12" s="244"/>
      <c r="F12" s="244"/>
      <c r="G12" s="1119" t="s">
        <v>490</v>
      </c>
      <c r="H12" s="1120"/>
      <c r="I12" s="1120"/>
      <c r="J12" s="1121"/>
      <c r="K12" s="267" t="s">
        <v>491</v>
      </c>
      <c r="L12" s="268" t="s">
        <v>491</v>
      </c>
      <c r="M12" s="269">
        <v>715</v>
      </c>
      <c r="N12" s="270" t="s">
        <v>491</v>
      </c>
    </row>
    <row r="13" spans="1:16" ht="13.5" customHeight="1">
      <c r="A13" s="248"/>
      <c r="B13" s="244"/>
      <c r="C13" s="244"/>
      <c r="D13" s="244"/>
      <c r="E13" s="244"/>
      <c r="F13" s="244"/>
      <c r="G13" s="1119" t="s">
        <v>492</v>
      </c>
      <c r="H13" s="1120"/>
      <c r="I13" s="1120"/>
      <c r="J13" s="1121"/>
      <c r="K13" s="267" t="s">
        <v>491</v>
      </c>
      <c r="L13" s="268" t="s">
        <v>491</v>
      </c>
      <c r="M13" s="269" t="s">
        <v>491</v>
      </c>
      <c r="N13" s="270" t="s">
        <v>491</v>
      </c>
    </row>
    <row r="14" spans="1:16" ht="13.5" customHeight="1">
      <c r="A14" s="248"/>
      <c r="B14" s="244"/>
      <c r="C14" s="244"/>
      <c r="D14" s="244"/>
      <c r="E14" s="244"/>
      <c r="F14" s="244"/>
      <c r="G14" s="1119" t="s">
        <v>493</v>
      </c>
      <c r="H14" s="1120"/>
      <c r="I14" s="1120"/>
      <c r="J14" s="1121"/>
      <c r="K14" s="267">
        <v>62339</v>
      </c>
      <c r="L14" s="268">
        <v>8751</v>
      </c>
      <c r="M14" s="269">
        <v>4408</v>
      </c>
      <c r="N14" s="270">
        <v>98.5</v>
      </c>
    </row>
    <row r="15" spans="1:16" ht="13.5" customHeight="1">
      <c r="A15" s="248"/>
      <c r="B15" s="244"/>
      <c r="C15" s="244"/>
      <c r="D15" s="244"/>
      <c r="E15" s="244"/>
      <c r="F15" s="244"/>
      <c r="G15" s="1119" t="s">
        <v>494</v>
      </c>
      <c r="H15" s="1120"/>
      <c r="I15" s="1120"/>
      <c r="J15" s="1121"/>
      <c r="K15" s="267">
        <v>197203</v>
      </c>
      <c r="L15" s="268">
        <v>27681</v>
      </c>
      <c r="M15" s="269">
        <v>2514</v>
      </c>
      <c r="N15" s="270">
        <v>1001.1</v>
      </c>
    </row>
    <row r="16" spans="1:16">
      <c r="A16" s="248"/>
      <c r="B16" s="244"/>
      <c r="C16" s="244"/>
      <c r="D16" s="244"/>
      <c r="E16" s="244"/>
      <c r="F16" s="244"/>
      <c r="G16" s="1122" t="s">
        <v>495</v>
      </c>
      <c r="H16" s="1123"/>
      <c r="I16" s="1123"/>
      <c r="J16" s="1124"/>
      <c r="K16" s="268">
        <v>-123238</v>
      </c>
      <c r="L16" s="268">
        <v>-17299</v>
      </c>
      <c r="M16" s="269">
        <v>-8433</v>
      </c>
      <c r="N16" s="270">
        <v>105.1</v>
      </c>
    </row>
    <row r="17" spans="1:16">
      <c r="A17" s="248"/>
      <c r="B17" s="244"/>
      <c r="C17" s="244"/>
      <c r="D17" s="244"/>
      <c r="E17" s="244"/>
      <c r="F17" s="244"/>
      <c r="G17" s="1122" t="s">
        <v>172</v>
      </c>
      <c r="H17" s="1123"/>
      <c r="I17" s="1123"/>
      <c r="J17" s="1124"/>
      <c r="K17" s="268">
        <v>1554504</v>
      </c>
      <c r="L17" s="268">
        <v>218207</v>
      </c>
      <c r="M17" s="269">
        <v>109597</v>
      </c>
      <c r="N17" s="270">
        <v>99.1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496</v>
      </c>
      <c r="H19" s="244"/>
      <c r="I19" s="244"/>
      <c r="J19" s="244"/>
      <c r="K19" s="244"/>
      <c r="L19" s="244"/>
      <c r="M19" s="244"/>
      <c r="N19" s="244"/>
    </row>
    <row r="20" spans="1:16">
      <c r="A20" s="248"/>
      <c r="B20" s="244"/>
      <c r="C20" s="244"/>
      <c r="D20" s="244"/>
      <c r="E20" s="244"/>
      <c r="F20" s="244"/>
      <c r="G20" s="272"/>
      <c r="H20" s="273"/>
      <c r="I20" s="273"/>
      <c r="J20" s="274"/>
      <c r="K20" s="275" t="s">
        <v>497</v>
      </c>
      <c r="L20" s="276" t="s">
        <v>498</v>
      </c>
      <c r="M20" s="277" t="s">
        <v>499</v>
      </c>
      <c r="N20" s="278"/>
    </row>
    <row r="21" spans="1:16" s="284" customFormat="1">
      <c r="A21" s="279"/>
      <c r="B21" s="249"/>
      <c r="C21" s="249"/>
      <c r="D21" s="249"/>
      <c r="E21" s="249"/>
      <c r="F21" s="249"/>
      <c r="G21" s="1114" t="s">
        <v>500</v>
      </c>
      <c r="H21" s="1115"/>
      <c r="I21" s="1115"/>
      <c r="J21" s="1116"/>
      <c r="K21" s="280">
        <v>22.74</v>
      </c>
      <c r="L21" s="281">
        <v>10.18</v>
      </c>
      <c r="M21" s="282">
        <v>12.56</v>
      </c>
      <c r="N21" s="249"/>
      <c r="O21" s="283"/>
      <c r="P21" s="279"/>
    </row>
    <row r="22" spans="1:16" s="284" customFormat="1">
      <c r="A22" s="279"/>
      <c r="B22" s="249"/>
      <c r="C22" s="249"/>
      <c r="D22" s="249"/>
      <c r="E22" s="249"/>
      <c r="F22" s="249"/>
      <c r="G22" s="1114" t="s">
        <v>501</v>
      </c>
      <c r="H22" s="1115"/>
      <c r="I22" s="1115"/>
      <c r="J22" s="1116"/>
      <c r="K22" s="285">
        <v>92.5</v>
      </c>
      <c r="L22" s="286">
        <v>96</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7" t="s">
        <v>482</v>
      </c>
      <c r="L30" s="254"/>
      <c r="M30" s="255" t="s">
        <v>483</v>
      </c>
      <c r="N30" s="256"/>
    </row>
    <row r="31" spans="1:16">
      <c r="A31" s="248"/>
      <c r="B31" s="244"/>
      <c r="C31" s="244"/>
      <c r="D31" s="244"/>
      <c r="E31" s="244"/>
      <c r="F31" s="244"/>
      <c r="G31" s="257"/>
      <c r="H31" s="258"/>
      <c r="I31" s="258"/>
      <c r="J31" s="259"/>
      <c r="K31" s="1118"/>
      <c r="L31" s="260" t="s">
        <v>484</v>
      </c>
      <c r="M31" s="261" t="s">
        <v>485</v>
      </c>
      <c r="N31" s="262" t="s">
        <v>486</v>
      </c>
    </row>
    <row r="32" spans="1:16" ht="27" customHeight="1">
      <c r="A32" s="248"/>
      <c r="B32" s="244"/>
      <c r="C32" s="244"/>
      <c r="D32" s="244"/>
      <c r="E32" s="244"/>
      <c r="F32" s="244"/>
      <c r="G32" s="1130" t="s">
        <v>504</v>
      </c>
      <c r="H32" s="1131"/>
      <c r="I32" s="1131"/>
      <c r="J32" s="1132"/>
      <c r="K32" s="294">
        <v>337282</v>
      </c>
      <c r="L32" s="294">
        <v>47344</v>
      </c>
      <c r="M32" s="295">
        <v>43270</v>
      </c>
      <c r="N32" s="296">
        <v>9.4</v>
      </c>
    </row>
    <row r="33" spans="1:16" ht="13.5" customHeight="1">
      <c r="A33" s="248"/>
      <c r="B33" s="244"/>
      <c r="C33" s="244"/>
      <c r="D33" s="244"/>
      <c r="E33" s="244"/>
      <c r="F33" s="244"/>
      <c r="G33" s="1130" t="s">
        <v>505</v>
      </c>
      <c r="H33" s="1131"/>
      <c r="I33" s="1131"/>
      <c r="J33" s="1132"/>
      <c r="K33" s="294" t="s">
        <v>491</v>
      </c>
      <c r="L33" s="294" t="s">
        <v>491</v>
      </c>
      <c r="M33" s="295" t="s">
        <v>491</v>
      </c>
      <c r="N33" s="296" t="s">
        <v>491</v>
      </c>
    </row>
    <row r="34" spans="1:16" ht="27" customHeight="1">
      <c r="A34" s="248"/>
      <c r="B34" s="244"/>
      <c r="C34" s="244"/>
      <c r="D34" s="244"/>
      <c r="E34" s="244"/>
      <c r="F34" s="244"/>
      <c r="G34" s="1130" t="s">
        <v>506</v>
      </c>
      <c r="H34" s="1131"/>
      <c r="I34" s="1131"/>
      <c r="J34" s="1132"/>
      <c r="K34" s="294" t="s">
        <v>491</v>
      </c>
      <c r="L34" s="294" t="s">
        <v>491</v>
      </c>
      <c r="M34" s="295" t="s">
        <v>491</v>
      </c>
      <c r="N34" s="296" t="s">
        <v>491</v>
      </c>
    </row>
    <row r="35" spans="1:16" ht="27" customHeight="1">
      <c r="A35" s="248"/>
      <c r="B35" s="244"/>
      <c r="C35" s="244"/>
      <c r="D35" s="244"/>
      <c r="E35" s="244"/>
      <c r="F35" s="244"/>
      <c r="G35" s="1130" t="s">
        <v>507</v>
      </c>
      <c r="H35" s="1131"/>
      <c r="I35" s="1131"/>
      <c r="J35" s="1132"/>
      <c r="K35" s="294">
        <v>210597</v>
      </c>
      <c r="L35" s="294">
        <v>29562</v>
      </c>
      <c r="M35" s="295">
        <v>16851</v>
      </c>
      <c r="N35" s="296">
        <v>75.400000000000006</v>
      </c>
    </row>
    <row r="36" spans="1:16" ht="27" customHeight="1">
      <c r="A36" s="248"/>
      <c r="B36" s="244"/>
      <c r="C36" s="244"/>
      <c r="D36" s="244"/>
      <c r="E36" s="244"/>
      <c r="F36" s="244"/>
      <c r="G36" s="1130" t="s">
        <v>508</v>
      </c>
      <c r="H36" s="1131"/>
      <c r="I36" s="1131"/>
      <c r="J36" s="1132"/>
      <c r="K36" s="294">
        <v>26290</v>
      </c>
      <c r="L36" s="294">
        <v>3690</v>
      </c>
      <c r="M36" s="295">
        <v>5730</v>
      </c>
      <c r="N36" s="296">
        <v>-35.6</v>
      </c>
    </row>
    <row r="37" spans="1:16" ht="13.5" customHeight="1">
      <c r="A37" s="248"/>
      <c r="B37" s="244"/>
      <c r="C37" s="244"/>
      <c r="D37" s="244"/>
      <c r="E37" s="244"/>
      <c r="F37" s="244"/>
      <c r="G37" s="1130" t="s">
        <v>509</v>
      </c>
      <c r="H37" s="1131"/>
      <c r="I37" s="1131"/>
      <c r="J37" s="1132"/>
      <c r="K37" s="294">
        <v>693</v>
      </c>
      <c r="L37" s="294">
        <v>97</v>
      </c>
      <c r="M37" s="295">
        <v>2166</v>
      </c>
      <c r="N37" s="296">
        <v>-95.5</v>
      </c>
    </row>
    <row r="38" spans="1:16" ht="27" customHeight="1">
      <c r="A38" s="248"/>
      <c r="B38" s="244"/>
      <c r="C38" s="244"/>
      <c r="D38" s="244"/>
      <c r="E38" s="244"/>
      <c r="F38" s="244"/>
      <c r="G38" s="1133" t="s">
        <v>510</v>
      </c>
      <c r="H38" s="1134"/>
      <c r="I38" s="1134"/>
      <c r="J38" s="1135"/>
      <c r="K38" s="297" t="s">
        <v>491</v>
      </c>
      <c r="L38" s="297" t="s">
        <v>491</v>
      </c>
      <c r="M38" s="298">
        <v>2</v>
      </c>
      <c r="N38" s="299" t="s">
        <v>491</v>
      </c>
      <c r="O38" s="293"/>
    </row>
    <row r="39" spans="1:16">
      <c r="A39" s="248"/>
      <c r="B39" s="244"/>
      <c r="C39" s="244"/>
      <c r="D39" s="244"/>
      <c r="E39" s="244"/>
      <c r="F39" s="244"/>
      <c r="G39" s="1133" t="s">
        <v>511</v>
      </c>
      <c r="H39" s="1134"/>
      <c r="I39" s="1134"/>
      <c r="J39" s="1135"/>
      <c r="K39" s="300">
        <v>-43653</v>
      </c>
      <c r="L39" s="300">
        <v>-6128</v>
      </c>
      <c r="M39" s="301">
        <v>-1352</v>
      </c>
      <c r="N39" s="302">
        <v>353.3</v>
      </c>
      <c r="O39" s="293"/>
    </row>
    <row r="40" spans="1:16" ht="27" customHeight="1">
      <c r="A40" s="248"/>
      <c r="B40" s="244"/>
      <c r="C40" s="244"/>
      <c r="D40" s="244"/>
      <c r="E40" s="244"/>
      <c r="F40" s="244"/>
      <c r="G40" s="1130" t="s">
        <v>512</v>
      </c>
      <c r="H40" s="1131"/>
      <c r="I40" s="1131"/>
      <c r="J40" s="1132"/>
      <c r="K40" s="300">
        <v>-388519</v>
      </c>
      <c r="L40" s="300">
        <v>-54537</v>
      </c>
      <c r="M40" s="301">
        <v>-44507</v>
      </c>
      <c r="N40" s="302">
        <v>22.5</v>
      </c>
      <c r="O40" s="293"/>
    </row>
    <row r="41" spans="1:16">
      <c r="A41" s="248"/>
      <c r="B41" s="244"/>
      <c r="C41" s="244"/>
      <c r="D41" s="244"/>
      <c r="E41" s="244"/>
      <c r="F41" s="244"/>
      <c r="G41" s="1136" t="s">
        <v>283</v>
      </c>
      <c r="H41" s="1137"/>
      <c r="I41" s="1137"/>
      <c r="J41" s="1138"/>
      <c r="K41" s="294">
        <v>142690</v>
      </c>
      <c r="L41" s="300">
        <v>20029</v>
      </c>
      <c r="M41" s="301">
        <v>22159</v>
      </c>
      <c r="N41" s="302">
        <v>-9.6</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25" t="s">
        <v>482</v>
      </c>
      <c r="J49" s="1127" t="s">
        <v>516</v>
      </c>
      <c r="K49" s="1128"/>
      <c r="L49" s="1128"/>
      <c r="M49" s="1128"/>
      <c r="N49" s="1129"/>
    </row>
    <row r="50" spans="1:14">
      <c r="A50" s="248"/>
      <c r="B50" s="244"/>
      <c r="C50" s="244"/>
      <c r="D50" s="244"/>
      <c r="E50" s="244"/>
      <c r="F50" s="244"/>
      <c r="G50" s="312"/>
      <c r="H50" s="313"/>
      <c r="I50" s="1126"/>
      <c r="J50" s="314" t="s">
        <v>517</v>
      </c>
      <c r="K50" s="315" t="s">
        <v>518</v>
      </c>
      <c r="L50" s="316" t="s">
        <v>519</v>
      </c>
      <c r="M50" s="317" t="s">
        <v>520</v>
      </c>
      <c r="N50" s="318" t="s">
        <v>521</v>
      </c>
    </row>
    <row r="51" spans="1:14">
      <c r="A51" s="248"/>
      <c r="B51" s="244"/>
      <c r="C51" s="244"/>
      <c r="D51" s="244"/>
      <c r="E51" s="244"/>
      <c r="F51" s="244"/>
      <c r="G51" s="310" t="s">
        <v>522</v>
      </c>
      <c r="H51" s="311"/>
      <c r="I51" s="319">
        <v>676523</v>
      </c>
      <c r="J51" s="320">
        <v>69759</v>
      </c>
      <c r="K51" s="321">
        <v>-4.5999999999999996</v>
      </c>
      <c r="L51" s="322">
        <v>95443</v>
      </c>
      <c r="M51" s="323">
        <v>9.8000000000000007</v>
      </c>
      <c r="N51" s="324">
        <v>-14.4</v>
      </c>
    </row>
    <row r="52" spans="1:14">
      <c r="A52" s="248"/>
      <c r="B52" s="244"/>
      <c r="C52" s="244"/>
      <c r="D52" s="244"/>
      <c r="E52" s="244"/>
      <c r="F52" s="244"/>
      <c r="G52" s="325"/>
      <c r="H52" s="326" t="s">
        <v>523</v>
      </c>
      <c r="I52" s="327">
        <v>428834</v>
      </c>
      <c r="J52" s="328">
        <v>44219</v>
      </c>
      <c r="K52" s="329">
        <v>9.9</v>
      </c>
      <c r="L52" s="330">
        <v>48538</v>
      </c>
      <c r="M52" s="331">
        <v>-4.5999999999999996</v>
      </c>
      <c r="N52" s="332">
        <v>14.5</v>
      </c>
    </row>
    <row r="53" spans="1:14">
      <c r="A53" s="248"/>
      <c r="B53" s="244"/>
      <c r="C53" s="244"/>
      <c r="D53" s="244"/>
      <c r="E53" s="244"/>
      <c r="F53" s="244"/>
      <c r="G53" s="310" t="s">
        <v>524</v>
      </c>
      <c r="H53" s="311"/>
      <c r="I53" s="319">
        <v>2681097</v>
      </c>
      <c r="J53" s="320">
        <v>321667</v>
      </c>
      <c r="K53" s="321">
        <v>361.1</v>
      </c>
      <c r="L53" s="322">
        <v>72729</v>
      </c>
      <c r="M53" s="323">
        <v>-23.8</v>
      </c>
      <c r="N53" s="324">
        <v>384.9</v>
      </c>
    </row>
    <row r="54" spans="1:14">
      <c r="A54" s="248"/>
      <c r="B54" s="244"/>
      <c r="C54" s="244"/>
      <c r="D54" s="244"/>
      <c r="E54" s="244"/>
      <c r="F54" s="244"/>
      <c r="G54" s="325"/>
      <c r="H54" s="326" t="s">
        <v>523</v>
      </c>
      <c r="I54" s="327">
        <v>326239</v>
      </c>
      <c r="J54" s="328">
        <v>39141</v>
      </c>
      <c r="K54" s="329">
        <v>-11.5</v>
      </c>
      <c r="L54" s="330">
        <v>36291</v>
      </c>
      <c r="M54" s="331">
        <v>-25.2</v>
      </c>
      <c r="N54" s="332">
        <v>13.7</v>
      </c>
    </row>
    <row r="55" spans="1:14">
      <c r="A55" s="248"/>
      <c r="B55" s="244"/>
      <c r="C55" s="244"/>
      <c r="D55" s="244"/>
      <c r="E55" s="244"/>
      <c r="F55" s="244"/>
      <c r="G55" s="310" t="s">
        <v>525</v>
      </c>
      <c r="H55" s="311"/>
      <c r="I55" s="319">
        <v>10754300</v>
      </c>
      <c r="J55" s="320">
        <v>1363893</v>
      </c>
      <c r="K55" s="321">
        <v>324</v>
      </c>
      <c r="L55" s="322">
        <v>70317</v>
      </c>
      <c r="M55" s="323">
        <v>-3.3</v>
      </c>
      <c r="N55" s="324">
        <v>327.3</v>
      </c>
    </row>
    <row r="56" spans="1:14">
      <c r="A56" s="248"/>
      <c r="B56" s="244"/>
      <c r="C56" s="244"/>
      <c r="D56" s="244"/>
      <c r="E56" s="244"/>
      <c r="F56" s="244"/>
      <c r="G56" s="325"/>
      <c r="H56" s="326" t="s">
        <v>523</v>
      </c>
      <c r="I56" s="327">
        <v>2369613</v>
      </c>
      <c r="J56" s="328">
        <v>300522</v>
      </c>
      <c r="K56" s="329">
        <v>667.8</v>
      </c>
      <c r="L56" s="330">
        <v>35725</v>
      </c>
      <c r="M56" s="331">
        <v>-1.6</v>
      </c>
      <c r="N56" s="332">
        <v>669.4</v>
      </c>
    </row>
    <row r="57" spans="1:14">
      <c r="A57" s="248"/>
      <c r="B57" s="244"/>
      <c r="C57" s="244"/>
      <c r="D57" s="244"/>
      <c r="E57" s="244"/>
      <c r="F57" s="244"/>
      <c r="G57" s="310" t="s">
        <v>526</v>
      </c>
      <c r="H57" s="311"/>
      <c r="I57" s="319">
        <v>14387974</v>
      </c>
      <c r="J57" s="320">
        <v>1915332</v>
      </c>
      <c r="K57" s="321">
        <v>40.4</v>
      </c>
      <c r="L57" s="322">
        <v>105751</v>
      </c>
      <c r="M57" s="323">
        <v>50.4</v>
      </c>
      <c r="N57" s="324">
        <v>-10</v>
      </c>
    </row>
    <row r="58" spans="1:14">
      <c r="A58" s="248"/>
      <c r="B58" s="244"/>
      <c r="C58" s="244"/>
      <c r="D58" s="244"/>
      <c r="E58" s="244"/>
      <c r="F58" s="244"/>
      <c r="G58" s="325"/>
      <c r="H58" s="326" t="s">
        <v>523</v>
      </c>
      <c r="I58" s="327">
        <v>798953</v>
      </c>
      <c r="J58" s="328">
        <v>106357</v>
      </c>
      <c r="K58" s="329">
        <v>-64.599999999999994</v>
      </c>
      <c r="L58" s="330">
        <v>49969</v>
      </c>
      <c r="M58" s="331">
        <v>39.9</v>
      </c>
      <c r="N58" s="332">
        <v>-104.5</v>
      </c>
    </row>
    <row r="59" spans="1:14">
      <c r="A59" s="248"/>
      <c r="B59" s="244"/>
      <c r="C59" s="244"/>
      <c r="D59" s="244"/>
      <c r="E59" s="244"/>
      <c r="F59" s="244"/>
      <c r="G59" s="310" t="s">
        <v>527</v>
      </c>
      <c r="H59" s="311"/>
      <c r="I59" s="319">
        <v>19056078</v>
      </c>
      <c r="J59" s="320">
        <v>2674913</v>
      </c>
      <c r="K59" s="321">
        <v>39.700000000000003</v>
      </c>
      <c r="L59" s="322">
        <v>158564</v>
      </c>
      <c r="M59" s="323">
        <v>49.9</v>
      </c>
      <c r="N59" s="324">
        <v>-10.199999999999999</v>
      </c>
    </row>
    <row r="60" spans="1:14">
      <c r="A60" s="248"/>
      <c r="B60" s="244"/>
      <c r="C60" s="244"/>
      <c r="D60" s="244"/>
      <c r="E60" s="244"/>
      <c r="F60" s="244"/>
      <c r="G60" s="325"/>
      <c r="H60" s="326" t="s">
        <v>523</v>
      </c>
      <c r="I60" s="333">
        <v>948129</v>
      </c>
      <c r="J60" s="328">
        <v>133089</v>
      </c>
      <c r="K60" s="329">
        <v>25.1</v>
      </c>
      <c r="L60" s="330">
        <v>48412</v>
      </c>
      <c r="M60" s="331">
        <v>-3.1</v>
      </c>
      <c r="N60" s="332">
        <v>28.2</v>
      </c>
    </row>
    <row r="61" spans="1:14">
      <c r="A61" s="248"/>
      <c r="B61" s="244"/>
      <c r="C61" s="244"/>
      <c r="D61" s="244"/>
      <c r="E61" s="244"/>
      <c r="F61" s="244"/>
      <c r="G61" s="310" t="s">
        <v>528</v>
      </c>
      <c r="H61" s="334"/>
      <c r="I61" s="335">
        <v>9511194</v>
      </c>
      <c r="J61" s="336">
        <v>1269113</v>
      </c>
      <c r="K61" s="337">
        <v>152.1</v>
      </c>
      <c r="L61" s="338">
        <v>100561</v>
      </c>
      <c r="M61" s="339">
        <v>16.600000000000001</v>
      </c>
      <c r="N61" s="324">
        <v>135.5</v>
      </c>
    </row>
    <row r="62" spans="1:14">
      <c r="A62" s="248"/>
      <c r="B62" s="244"/>
      <c r="C62" s="244"/>
      <c r="D62" s="244"/>
      <c r="E62" s="244"/>
      <c r="F62" s="244"/>
      <c r="G62" s="325"/>
      <c r="H62" s="326" t="s">
        <v>523</v>
      </c>
      <c r="I62" s="327">
        <v>974354</v>
      </c>
      <c r="J62" s="328">
        <v>124666</v>
      </c>
      <c r="K62" s="329">
        <v>125.3</v>
      </c>
      <c r="L62" s="330">
        <v>43787</v>
      </c>
      <c r="M62" s="331">
        <v>1.1000000000000001</v>
      </c>
      <c r="N62" s="332">
        <v>124.2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9" t="s">
        <v>3</v>
      </c>
      <c r="D47" s="1139"/>
      <c r="E47" s="1140"/>
      <c r="F47" s="11">
        <v>224.75</v>
      </c>
      <c r="G47" s="12">
        <v>229.12</v>
      </c>
      <c r="H47" s="12">
        <v>274.08999999999997</v>
      </c>
      <c r="I47" s="12">
        <v>317.25</v>
      </c>
      <c r="J47" s="13">
        <v>335.85</v>
      </c>
    </row>
    <row r="48" spans="2:10" ht="57.75" customHeight="1">
      <c r="B48" s="14"/>
      <c r="C48" s="1141" t="s">
        <v>4</v>
      </c>
      <c r="D48" s="1141"/>
      <c r="E48" s="1142"/>
      <c r="F48" s="15">
        <v>3.62</v>
      </c>
      <c r="G48" s="16">
        <v>34.29</v>
      </c>
      <c r="H48" s="16">
        <v>2.6</v>
      </c>
      <c r="I48" s="16">
        <v>16.149999999999999</v>
      </c>
      <c r="J48" s="17">
        <v>31.37</v>
      </c>
    </row>
    <row r="49" spans="2:10" ht="57.75" customHeight="1" thickBot="1">
      <c r="B49" s="18"/>
      <c r="C49" s="1143" t="s">
        <v>5</v>
      </c>
      <c r="D49" s="1143"/>
      <c r="E49" s="1144"/>
      <c r="F49" s="19">
        <v>7.18</v>
      </c>
      <c r="G49" s="20">
        <v>20.100000000000001</v>
      </c>
      <c r="H49" s="20" t="s">
        <v>535</v>
      </c>
      <c r="I49" s="20">
        <v>40.74</v>
      </c>
      <c r="J49" s="21">
        <v>18.39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1" t="s">
        <v>536</v>
      </c>
      <c r="D34" s="1151"/>
      <c r="E34" s="1152"/>
      <c r="F34" s="32">
        <v>3.62</v>
      </c>
      <c r="G34" s="33">
        <v>34.29</v>
      </c>
      <c r="H34" s="33">
        <v>2.59</v>
      </c>
      <c r="I34" s="33">
        <v>16.149999999999999</v>
      </c>
      <c r="J34" s="34">
        <v>31.36</v>
      </c>
      <c r="K34" s="22"/>
      <c r="L34" s="22"/>
      <c r="M34" s="22"/>
      <c r="N34" s="22"/>
      <c r="O34" s="22"/>
      <c r="P34" s="22"/>
    </row>
    <row r="35" spans="1:16" ht="39" customHeight="1">
      <c r="A35" s="22"/>
      <c r="B35" s="35"/>
      <c r="C35" s="1145" t="s">
        <v>537</v>
      </c>
      <c r="D35" s="1146"/>
      <c r="E35" s="1147"/>
      <c r="F35" s="36">
        <v>4.9000000000000004</v>
      </c>
      <c r="G35" s="37">
        <v>5.14</v>
      </c>
      <c r="H35" s="37">
        <v>5.15</v>
      </c>
      <c r="I35" s="37">
        <v>5.16</v>
      </c>
      <c r="J35" s="38">
        <v>5.23</v>
      </c>
      <c r="K35" s="22"/>
      <c r="L35" s="22"/>
      <c r="M35" s="22"/>
      <c r="N35" s="22"/>
      <c r="O35" s="22"/>
      <c r="P35" s="22"/>
    </row>
    <row r="36" spans="1:16" ht="39" customHeight="1">
      <c r="A36" s="22"/>
      <c r="B36" s="35"/>
      <c r="C36" s="1145" t="s">
        <v>538</v>
      </c>
      <c r="D36" s="1146"/>
      <c r="E36" s="1147"/>
      <c r="F36" s="36">
        <v>0.35</v>
      </c>
      <c r="G36" s="37">
        <v>1.27</v>
      </c>
      <c r="H36" s="37">
        <v>0.89</v>
      </c>
      <c r="I36" s="37">
        <v>0.48</v>
      </c>
      <c r="J36" s="38">
        <v>0.52</v>
      </c>
      <c r="K36" s="22"/>
      <c r="L36" s="22"/>
      <c r="M36" s="22"/>
      <c r="N36" s="22"/>
      <c r="O36" s="22"/>
      <c r="P36" s="22"/>
    </row>
    <row r="37" spans="1:16" ht="39" customHeight="1">
      <c r="A37" s="22"/>
      <c r="B37" s="35"/>
      <c r="C37" s="1145" t="s">
        <v>539</v>
      </c>
      <c r="D37" s="1146"/>
      <c r="E37" s="1147"/>
      <c r="F37" s="36">
        <v>0.13</v>
      </c>
      <c r="G37" s="37">
        <v>0</v>
      </c>
      <c r="H37" s="37">
        <v>0.01</v>
      </c>
      <c r="I37" s="37">
        <v>0.01</v>
      </c>
      <c r="J37" s="38">
        <v>0.01</v>
      </c>
      <c r="K37" s="22"/>
      <c r="L37" s="22"/>
      <c r="M37" s="22"/>
      <c r="N37" s="22"/>
      <c r="O37" s="22"/>
      <c r="P37" s="22"/>
    </row>
    <row r="38" spans="1:16" ht="39" customHeight="1">
      <c r="A38" s="22"/>
      <c r="B38" s="35"/>
      <c r="C38" s="1145" t="s">
        <v>540</v>
      </c>
      <c r="D38" s="1146"/>
      <c r="E38" s="1147"/>
      <c r="F38" s="36">
        <v>0</v>
      </c>
      <c r="G38" s="37">
        <v>1.78</v>
      </c>
      <c r="H38" s="37">
        <v>1.21</v>
      </c>
      <c r="I38" s="37">
        <v>0.28000000000000003</v>
      </c>
      <c r="J38" s="38">
        <v>0</v>
      </c>
      <c r="K38" s="22"/>
      <c r="L38" s="22"/>
      <c r="M38" s="22"/>
      <c r="N38" s="22"/>
      <c r="O38" s="22"/>
      <c r="P38" s="22"/>
    </row>
    <row r="39" spans="1:16" ht="39" customHeight="1">
      <c r="A39" s="22"/>
      <c r="B39" s="35"/>
      <c r="C39" s="1145" t="s">
        <v>541</v>
      </c>
      <c r="D39" s="1146"/>
      <c r="E39" s="1147"/>
      <c r="F39" s="36" t="s">
        <v>491</v>
      </c>
      <c r="G39" s="37" t="s">
        <v>491</v>
      </c>
      <c r="H39" s="37">
        <v>0</v>
      </c>
      <c r="I39" s="37">
        <v>0</v>
      </c>
      <c r="J39" s="38">
        <v>0</v>
      </c>
      <c r="K39" s="22"/>
      <c r="L39" s="22"/>
      <c r="M39" s="22"/>
      <c r="N39" s="22"/>
      <c r="O39" s="22"/>
      <c r="P39" s="22"/>
    </row>
    <row r="40" spans="1:16" ht="39" customHeight="1">
      <c r="A40" s="22"/>
      <c r="B40" s="35"/>
      <c r="C40" s="1145" t="s">
        <v>542</v>
      </c>
      <c r="D40" s="1146"/>
      <c r="E40" s="1147"/>
      <c r="F40" s="36">
        <v>0</v>
      </c>
      <c r="G40" s="37">
        <v>0</v>
      </c>
      <c r="H40" s="37">
        <v>0</v>
      </c>
      <c r="I40" s="37">
        <v>0</v>
      </c>
      <c r="J40" s="38">
        <v>0</v>
      </c>
      <c r="K40" s="22"/>
      <c r="L40" s="22"/>
      <c r="M40" s="22"/>
      <c r="N40" s="22"/>
      <c r="O40" s="22"/>
      <c r="P40" s="22"/>
    </row>
    <row r="41" spans="1:16" ht="39" customHeight="1">
      <c r="A41" s="22"/>
      <c r="B41" s="35"/>
      <c r="C41" s="1145" t="s">
        <v>543</v>
      </c>
      <c r="D41" s="1146"/>
      <c r="E41" s="1147"/>
      <c r="F41" s="36">
        <v>0</v>
      </c>
      <c r="G41" s="37">
        <v>0</v>
      </c>
      <c r="H41" s="37">
        <v>0</v>
      </c>
      <c r="I41" s="37">
        <v>0</v>
      </c>
      <c r="J41" s="38">
        <v>0</v>
      </c>
      <c r="K41" s="22"/>
      <c r="L41" s="22"/>
      <c r="M41" s="22"/>
      <c r="N41" s="22"/>
      <c r="O41" s="22"/>
      <c r="P41" s="22"/>
    </row>
    <row r="42" spans="1:16" ht="39" customHeight="1">
      <c r="A42" s="22"/>
      <c r="B42" s="39"/>
      <c r="C42" s="1145" t="s">
        <v>544</v>
      </c>
      <c r="D42" s="1146"/>
      <c r="E42" s="1147"/>
      <c r="F42" s="36" t="s">
        <v>491</v>
      </c>
      <c r="G42" s="37" t="s">
        <v>491</v>
      </c>
      <c r="H42" s="37" t="s">
        <v>491</v>
      </c>
      <c r="I42" s="37" t="s">
        <v>491</v>
      </c>
      <c r="J42" s="38" t="s">
        <v>491</v>
      </c>
      <c r="K42" s="22"/>
      <c r="L42" s="22"/>
      <c r="M42" s="22"/>
      <c r="N42" s="22"/>
      <c r="O42" s="22"/>
      <c r="P42" s="22"/>
    </row>
    <row r="43" spans="1:16" ht="39" customHeight="1" thickBot="1">
      <c r="A43" s="22"/>
      <c r="B43" s="40"/>
      <c r="C43" s="1148" t="s">
        <v>545</v>
      </c>
      <c r="D43" s="1149"/>
      <c r="E43" s="1150"/>
      <c r="F43" s="41">
        <v>2.42</v>
      </c>
      <c r="G43" s="42">
        <v>1.68</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1" t="s">
        <v>11</v>
      </c>
      <c r="C45" s="1162"/>
      <c r="D45" s="58"/>
      <c r="E45" s="1167" t="s">
        <v>12</v>
      </c>
      <c r="F45" s="1167"/>
      <c r="G45" s="1167"/>
      <c r="H45" s="1167"/>
      <c r="I45" s="1167"/>
      <c r="J45" s="1168"/>
      <c r="K45" s="59">
        <v>294</v>
      </c>
      <c r="L45" s="60">
        <v>322</v>
      </c>
      <c r="M45" s="60">
        <v>342</v>
      </c>
      <c r="N45" s="60">
        <v>354</v>
      </c>
      <c r="O45" s="61">
        <v>337</v>
      </c>
      <c r="P45" s="48"/>
      <c r="Q45" s="48"/>
      <c r="R45" s="48"/>
      <c r="S45" s="48"/>
      <c r="T45" s="48"/>
      <c r="U45" s="48"/>
    </row>
    <row r="46" spans="1:21" ht="30.75" customHeight="1">
      <c r="A46" s="48"/>
      <c r="B46" s="1163"/>
      <c r="C46" s="1164"/>
      <c r="D46" s="62"/>
      <c r="E46" s="1155" t="s">
        <v>13</v>
      </c>
      <c r="F46" s="1155"/>
      <c r="G46" s="1155"/>
      <c r="H46" s="1155"/>
      <c r="I46" s="1155"/>
      <c r="J46" s="1156"/>
      <c r="K46" s="63" t="s">
        <v>491</v>
      </c>
      <c r="L46" s="64" t="s">
        <v>491</v>
      </c>
      <c r="M46" s="64" t="s">
        <v>491</v>
      </c>
      <c r="N46" s="64" t="s">
        <v>491</v>
      </c>
      <c r="O46" s="65" t="s">
        <v>491</v>
      </c>
      <c r="P46" s="48"/>
      <c r="Q46" s="48"/>
      <c r="R46" s="48"/>
      <c r="S46" s="48"/>
      <c r="T46" s="48"/>
      <c r="U46" s="48"/>
    </row>
    <row r="47" spans="1:21" ht="30.75" customHeight="1">
      <c r="A47" s="48"/>
      <c r="B47" s="1163"/>
      <c r="C47" s="1164"/>
      <c r="D47" s="62"/>
      <c r="E47" s="1155" t="s">
        <v>14</v>
      </c>
      <c r="F47" s="1155"/>
      <c r="G47" s="1155"/>
      <c r="H47" s="1155"/>
      <c r="I47" s="1155"/>
      <c r="J47" s="1156"/>
      <c r="K47" s="63" t="s">
        <v>491</v>
      </c>
      <c r="L47" s="64" t="s">
        <v>491</v>
      </c>
      <c r="M47" s="64" t="s">
        <v>491</v>
      </c>
      <c r="N47" s="64" t="s">
        <v>491</v>
      </c>
      <c r="O47" s="65" t="s">
        <v>491</v>
      </c>
      <c r="P47" s="48"/>
      <c r="Q47" s="48"/>
      <c r="R47" s="48"/>
      <c r="S47" s="48"/>
      <c r="T47" s="48"/>
      <c r="U47" s="48"/>
    </row>
    <row r="48" spans="1:21" ht="30.75" customHeight="1">
      <c r="A48" s="48"/>
      <c r="B48" s="1163"/>
      <c r="C48" s="1164"/>
      <c r="D48" s="62"/>
      <c r="E48" s="1155" t="s">
        <v>15</v>
      </c>
      <c r="F48" s="1155"/>
      <c r="G48" s="1155"/>
      <c r="H48" s="1155"/>
      <c r="I48" s="1155"/>
      <c r="J48" s="1156"/>
      <c r="K48" s="63">
        <v>214</v>
      </c>
      <c r="L48" s="64">
        <v>234</v>
      </c>
      <c r="M48" s="64">
        <v>225</v>
      </c>
      <c r="N48" s="64">
        <v>212</v>
      </c>
      <c r="O48" s="65">
        <v>211</v>
      </c>
      <c r="P48" s="48"/>
      <c r="Q48" s="48"/>
      <c r="R48" s="48"/>
      <c r="S48" s="48"/>
      <c r="T48" s="48"/>
      <c r="U48" s="48"/>
    </row>
    <row r="49" spans="1:21" ht="30.75" customHeight="1">
      <c r="A49" s="48"/>
      <c r="B49" s="1163"/>
      <c r="C49" s="1164"/>
      <c r="D49" s="62"/>
      <c r="E49" s="1155" t="s">
        <v>16</v>
      </c>
      <c r="F49" s="1155"/>
      <c r="G49" s="1155"/>
      <c r="H49" s="1155"/>
      <c r="I49" s="1155"/>
      <c r="J49" s="1156"/>
      <c r="K49" s="63">
        <v>38</v>
      </c>
      <c r="L49" s="64">
        <v>28</v>
      </c>
      <c r="M49" s="64">
        <v>28</v>
      </c>
      <c r="N49" s="64">
        <v>27</v>
      </c>
      <c r="O49" s="65">
        <v>26</v>
      </c>
      <c r="P49" s="48"/>
      <c r="Q49" s="48"/>
      <c r="R49" s="48"/>
      <c r="S49" s="48"/>
      <c r="T49" s="48"/>
      <c r="U49" s="48"/>
    </row>
    <row r="50" spans="1:21" ht="30.75" customHeight="1">
      <c r="A50" s="48"/>
      <c r="B50" s="1163"/>
      <c r="C50" s="1164"/>
      <c r="D50" s="62"/>
      <c r="E50" s="1155" t="s">
        <v>17</v>
      </c>
      <c r="F50" s="1155"/>
      <c r="G50" s="1155"/>
      <c r="H50" s="1155"/>
      <c r="I50" s="1155"/>
      <c r="J50" s="1156"/>
      <c r="K50" s="63">
        <v>7</v>
      </c>
      <c r="L50" s="64">
        <v>0</v>
      </c>
      <c r="M50" s="64">
        <v>0</v>
      </c>
      <c r="N50" s="64">
        <v>0</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491</v>
      </c>
      <c r="L51" s="64" t="s">
        <v>491</v>
      </c>
      <c r="M51" s="64" t="s">
        <v>491</v>
      </c>
      <c r="N51" s="64" t="s">
        <v>491</v>
      </c>
      <c r="O51" s="65" t="s">
        <v>491</v>
      </c>
      <c r="P51" s="48"/>
      <c r="Q51" s="48"/>
      <c r="R51" s="48"/>
      <c r="S51" s="48"/>
      <c r="T51" s="48"/>
      <c r="U51" s="48"/>
    </row>
    <row r="52" spans="1:21" ht="30.75" customHeight="1">
      <c r="A52" s="48"/>
      <c r="B52" s="1153" t="s">
        <v>19</v>
      </c>
      <c r="C52" s="1154"/>
      <c r="D52" s="66"/>
      <c r="E52" s="1155" t="s">
        <v>20</v>
      </c>
      <c r="F52" s="1155"/>
      <c r="G52" s="1155"/>
      <c r="H52" s="1155"/>
      <c r="I52" s="1155"/>
      <c r="J52" s="1156"/>
      <c r="K52" s="63">
        <v>396</v>
      </c>
      <c r="L52" s="64">
        <v>369</v>
      </c>
      <c r="M52" s="64">
        <v>378</v>
      </c>
      <c r="N52" s="64">
        <v>385</v>
      </c>
      <c r="O52" s="65">
        <v>432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157</v>
      </c>
      <c r="L53" s="69">
        <v>215</v>
      </c>
      <c r="M53" s="69">
        <v>217</v>
      </c>
      <c r="N53" s="69">
        <v>208</v>
      </c>
      <c r="O53" s="70">
        <v>143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2016-04-24T04:16:58Z</cp:lastPrinted>
  <dcterms:created xsi:type="dcterms:W3CDTF">2016-02-15T00:39:22Z</dcterms:created>
  <dcterms:modified xsi:type="dcterms:W3CDTF">2016-05-04T01:40:14Z</dcterms:modified>
  <cp:category/>
</cp:coreProperties>
</file>