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9" i="9" l="1"/>
  <c r="BG38" i="9"/>
  <c r="BG37" i="9"/>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AM39" i="9"/>
  <c r="U39" i="9"/>
  <c r="C39" i="9"/>
  <c r="CO38" i="9"/>
  <c r="BW38" i="9"/>
  <c r="AM38" i="9"/>
  <c r="U38" i="9"/>
  <c r="C38" i="9"/>
  <c r="CO37" i="9"/>
  <c r="BW37" i="9"/>
  <c r="AM37" i="9"/>
  <c r="U37" i="9"/>
  <c r="C37" i="9"/>
  <c r="CO36" i="9"/>
  <c r="BW36" i="9"/>
  <c r="AM36" i="9"/>
  <c r="C36" i="9"/>
  <c r="CO35" i="9"/>
  <c r="BW35" i="9"/>
  <c r="AM35" i="9"/>
  <c r="CO34" i="9"/>
  <c r="BW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 r="BE38" i="9" s="1"/>
  <c r="BE39" i="9" s="1"/>
</calcChain>
</file>

<file path=xl/sharedStrings.xml><?xml version="1.0" encoding="utf-8"?>
<sst xmlns="http://schemas.openxmlformats.org/spreadsheetml/2006/main" count="1041" uniqueCount="549">
  <si>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</si>
  <si>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</si>
  <si>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</si>
  <si>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</si>
  <si>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</si>
  <si>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</si>
  <si>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</si>
  <si>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</si>
  <si>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</si>
  <si>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</si>
  <si>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</si>
  <si>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</si>
  <si>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</si>
  <si>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</si>
  <si>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</si>
  <si>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</si>
  <si>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</si>
  <si>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</si>
  <si>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</si>
  <si>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</si>
  <si>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</si>
  <si>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</si>
  <si>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</si>
  <si>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</si>
  <si>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</si>
  <si>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</si>
  <si>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</si>
  <si>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</si>
  <si>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</si>
  <si>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</si>
  <si>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</si>
  <si>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</si>
  <si>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</si>
  <si>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</si>
  <si>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</si>
  <si>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</si>
  <si>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</si>
  <si>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</si>
  <si>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</si>
  <si>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</si>
  <si>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</si>
  <si>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</si>
  <si>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</si>
  <si>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</si>
  <si>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</si>
  <si>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</si>
  <si>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</si>
  <si>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</si>
  <si>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</si>
  <si>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</si>
  <si>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</si>
  <si>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</si>
  <si>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</si>
  <si>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</si>
  <si>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</si>
  <si>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</si>
  <si>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</si>
  <si>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</si>
  <si>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</si>
  <si>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</si>
  <si>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</si>
  <si>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</si>
  <si>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</si>
  <si>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</si>
  <si>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</si>
  <si>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</si>
  <si>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</si>
  <si>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</si>
  <si>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</si>
  <si>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</si>
  <si>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</si>
  <si>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</si>
  <si>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</si>
  <si>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</si>
  <si>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</si>
  <si>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</si>
  <si>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</si>
  <si>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</si>
  <si>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</si>
  <si>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</si>
  <si>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</si>
  <si>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女川町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</si>
  <si>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</si>
  <si>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</si>
  <si>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</si>
  <si>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</si>
  <si>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</si>
  <si>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</si>
  <si>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</si>
  <si>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</si>
  <si>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</si>
  <si>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</si>
  <si>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</si>
  <si>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</si>
  <si>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</si>
  <si>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</si>
  <si>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</si>
  <si>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</si>
  <si>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</si>
  <si>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</si>
  <si>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</si>
  <si>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</si>
  <si>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</si>
  <si>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</si>
  <si>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</si>
  <si>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</si>
  <si>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</si>
  <si>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</si>
  <si>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</si>
  <si>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</si>
  <si>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</si>
  <si>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</si>
  <si>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</si>
  <si>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</si>
  <si>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</si>
  <si>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</si>
  <si>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</si>
  <si>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</si>
  <si>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</si>
  <si>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</si>
  <si>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</si>
  <si>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</si>
  <si>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</si>
  <si>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</si>
  <si>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</si>
  <si>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</si>
  <si>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</si>
  <si>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</si>
  <si>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</si>
  <si>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</si>
  <si>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</si>
  <si>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</si>
  <si>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-4.7</t>
    <phoneticPr fontId="5"/>
  </si>
  <si>
    <t>基準財政需要額</t>
    <phoneticPr fontId="18"/>
  </si>
  <si>
    <t>うち日本人(％)</t>
    <phoneticPr fontId="5"/>
  </si>
  <si>
    <t>-4.8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</si>
  <si>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</si>
  <si>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</si>
  <si>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</si>
  <si>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</si>
  <si>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</si>
  <si>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</si>
  <si>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</si>
  <si>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</si>
  <si>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</si>
  <si>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</si>
  <si>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</si>
  <si>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</si>
  <si>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</si>
  <si>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</si>
  <si>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</si>
  <si>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</si>
  <si>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</si>
  <si>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</si>
  <si>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</si>
  <si>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</si>
  <si>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</si>
  <si>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</si>
  <si>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</si>
  <si>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</si>
  <si>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</si>
  <si>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</si>
  <si>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</si>
  <si>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</si>
  <si>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</si>
  <si>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</si>
  <si>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</si>
  <si>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</si>
  <si>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</si>
  <si>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</si>
  <si>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</si>
  <si>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</si>
  <si>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</si>
  <si>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</si>
  <si>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</si>
  <si>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</si>
  <si>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</si>
  <si>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</si>
  <si>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</si>
  <si>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</si>
  <si>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</si>
  <si>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</si>
  <si>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</si>
  <si>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</si>
  <si>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</si>
  <si>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</si>
  <si>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</si>
  <si>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</si>
  <si>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</si>
  <si>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</si>
  <si>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</si>
  <si>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</si>
  <si>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</si>
  <si>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宮城県女川町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</si>
  <si>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</si>
  <si>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</si>
  <si>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</si>
  <si>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</si>
  <si>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</si>
  <si>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</si>
  <si>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</si>
  <si>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</si>
  <si>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</si>
  <si>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</si>
  <si>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</si>
  <si>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</si>
  <si>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</si>
  <si>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</si>
  <si>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</si>
  <si>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</si>
  <si>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</si>
  <si>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</si>
  <si>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</si>
  <si>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</si>
  <si>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</si>
  <si>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</si>
  <si>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</si>
  <si>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</si>
  <si>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</si>
  <si>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</si>
  <si>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</si>
  <si>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</si>
  <si>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</si>
  <si>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</si>
  <si>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</si>
  <si>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</si>
  <si>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</si>
  <si>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</si>
  <si>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</si>
  <si>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</si>
  <si>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</si>
  <si>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</si>
  <si>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</si>
  <si>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</si>
  <si>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</si>
  <si>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</si>
  <si>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</si>
  <si>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</si>
  <si>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</si>
  <si>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</si>
  <si>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</si>
  <si>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</si>
  <si>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</si>
  <si>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</si>
  <si>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</si>
  <si>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</si>
  <si>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</si>
  <si>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</si>
  <si>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</si>
  <si>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</si>
  <si>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</si>
  <si>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</si>
  <si>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</si>
  <si>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</si>
  <si>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</si>
  <si>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</si>
  <si>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</si>
  <si>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</si>
  <si>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</si>
  <si>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</si>
  <si>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</si>
  <si>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</si>
  <si>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</si>
  <si>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</si>
  <si>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</si>
  <si>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</si>
  <si>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</si>
  <si>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</si>
  <si>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</si>
  <si>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</si>
  <si>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</si>
  <si>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</si>
  <si>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</si>
  <si>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</si>
  <si>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</si>
  <si>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</si>
  <si>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</si>
  <si>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</si>
  <si>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</si>
  <si>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</si>
  <si>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</si>
  <si>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</si>
  <si>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</si>
  <si>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</si>
  <si>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</si>
  <si>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</si>
  <si>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</si>
  <si>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</si>
  <si>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</si>
  <si>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</si>
  <si>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</si>
  <si>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</si>
  <si>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</si>
  <si>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</si>
  <si>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</si>
  <si>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</si>
  <si>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</si>
  <si>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</si>
  <si>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</si>
  <si>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</si>
  <si>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</si>
  <si>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</si>
  <si>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</si>
  <si>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</si>
  <si>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</si>
  <si>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</si>
  <si>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</si>
  <si>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</si>
  <si>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</si>
  <si>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</si>
  <si>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</si>
  <si>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</si>
  <si>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</si>
  <si>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</si>
  <si>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</si>
  <si>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</si>
  <si>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</si>
  <si>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</si>
  <si>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病院</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</si>
  <si>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</si>
  <si>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</si>
  <si>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</si>
  <si>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</si>
  <si>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</si>
  <si>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</si>
  <si>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</si>
  <si>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</si>
  <si>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</si>
  <si>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</si>
  <si>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</si>
  <si>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</si>
  <si>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</si>
  <si>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</si>
  <si>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</si>
  <si>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</si>
  <si>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</si>
  <si>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</si>
  <si>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</si>
  <si>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</si>
  <si>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</si>
  <si>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</si>
  <si>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</si>
  <si>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</si>
  <si>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宮城県女川町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</si>
  <si>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</si>
  <si>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</si>
  <si>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</si>
  <si>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</si>
  <si>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</si>
  <si>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</si>
  <si>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</si>
  <si>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</si>
  <si>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</si>
  <si>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</si>
  <si>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</si>
  <si>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</si>
  <si>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</si>
  <si>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</si>
  <si>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</si>
  <si>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</si>
  <si>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</si>
  <si>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</si>
  <si>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</si>
  <si>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</si>
  <si>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土地区画整理事業特別会計（普通会計）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</si>
  <si>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</si>
  <si>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</si>
  <si>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</si>
  <si>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</si>
  <si>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</si>
  <si>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</si>
  <si>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</si>
  <si>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</si>
  <si>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</si>
  <si>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</si>
  <si>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</si>
  <si>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</si>
  <si>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</si>
  <si>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</si>
  <si>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</si>
  <si>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</si>
  <si>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</si>
  <si>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</si>
  <si>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地方卸売市場特別会計</t>
    <phoneticPr fontId="5"/>
  </si>
  <si>
    <t>-</t>
    <phoneticPr fontId="5"/>
  </si>
  <si>
    <t>法非適用企業</t>
    <phoneticPr fontId="5"/>
  </si>
  <si>
    <t>下水道事業特別会計</t>
    <phoneticPr fontId="5"/>
  </si>
  <si>
    <t>漁業集落排水事業特別会計</t>
    <phoneticPr fontId="5"/>
  </si>
  <si>
    <t>浄化槽事業特別会計</t>
    <phoneticPr fontId="5"/>
  </si>
  <si>
    <t>簡易水道特別会計</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</si>
  <si>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</si>
  <si>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</si>
  <si>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</si>
  <si>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</si>
  <si>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</si>
  <si>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</si>
  <si>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</si>
  <si>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</si>
  <si>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</si>
  <si>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</si>
  <si>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</si>
  <si>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</si>
  <si>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</si>
  <si>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</si>
  <si>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</si>
  <si>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</si>
  <si>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</si>
  <si>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</si>
  <si>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</si>
  <si>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</si>
  <si>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</si>
  <si>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</si>
  <si>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</si>
  <si>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</si>
  <si>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</si>
  <si>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</si>
  <si>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</si>
  <si>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</si>
  <si>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</si>
  <si>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</si>
  <si>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</si>
  <si>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</si>
  <si>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</si>
  <si>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</si>
  <si>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</si>
  <si>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</si>
  <si>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</si>
  <si>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</si>
  <si>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</si>
  <si>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</si>
  <si>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</si>
  <si>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</si>
  <si>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</si>
  <si>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</si>
  <si>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</si>
  <si>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</si>
  <si>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</si>
  <si>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</si>
  <si>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</si>
  <si>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</si>
  <si>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</si>
  <si>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</si>
  <si>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</si>
  <si>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</si>
  <si>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漁業集落排水事業特別会計</t>
    <phoneticPr fontId="5"/>
  </si>
  <si>
    <t>(Ｆ)</t>
    <phoneticPr fontId="5"/>
  </si>
  <si>
    <t>地方卸売市場特別会計</t>
    <phoneticPr fontId="5"/>
  </si>
  <si>
    <t>-</t>
    <phoneticPr fontId="5"/>
  </si>
  <si>
    <t>将来負担比率（(Ｅ)－(Ｆ)）／（(Ｃ)－(Ｄ)）×１００</t>
    <rPh sb="0" eb="2">
      <t>ショウライ</t>
    </rPh>
    <rPh sb="2" eb="4">
      <t>フタン</t>
    </rPh>
    <rPh sb="4" eb="6">
      <t>ヒリツ</t>
    </rPh>
    <phoneticPr fontId="5"/>
  </si>
  <si>
    <t>簡易水道特別会計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</si>
  <si>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</si>
  <si>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</si>
  <si>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</si>
  <si>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</si>
  <si>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</si>
  <si>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</si>
  <si>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</si>
  <si>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</si>
  <si>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</si>
  <si>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</si>
  <si>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</si>
  <si>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</si>
  <si>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</si>
  <si>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</si>
  <si>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</si>
  <si>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</si>
  <si>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</si>
  <si>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</si>
  <si>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</si>
  <si>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</si>
  <si>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</si>
  <si>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</si>
  <si>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</si>
  <si>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</si>
  <si>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</si>
  <si>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</si>
  <si>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</si>
  <si>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</si>
  <si>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</si>
  <si>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</si>
  <si>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</si>
  <si>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</si>
  <si>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</si>
  <si>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</si>
  <si>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</si>
  <si>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</si>
  <si>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</si>
  <si>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</si>
  <si>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</si>
  <si>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</si>
  <si>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</si>
  <si>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</si>
  <si>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</si>
  <si>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</si>
  <si>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</si>
  <si>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</si>
  <si>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</si>
  <si>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</si>
  <si>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</si>
  <si>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</si>
  <si>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</si>
  <si>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</si>
  <si>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</si>
  <si>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</si>
  <si>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</si>
  <si>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</si>
  <si>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</si>
  <si>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</si>
  <si>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</si>
  <si>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</si>
  <si>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</si>
  <si>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</si>
  <si>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</si>
  <si>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</si>
  <si>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</si>
  <si>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</si>
  <si>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</si>
  <si>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</si>
  <si>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</si>
  <si>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</si>
  <si>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</si>
  <si>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</si>
  <si>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</si>
  <si>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</si>
  <si>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</si>
  <si>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</si>
  <si>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</si>
  <si>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</si>
  <si>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</si>
  <si>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</si>
  <si>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51.96</t>
  </si>
  <si>
    <t>一般会計</t>
  </si>
  <si>
    <t>水道事業会計</t>
  </si>
  <si>
    <t>介護保険特別会計</t>
  </si>
  <si>
    <t>国民健康保険特別会計</t>
  </si>
  <si>
    <t>後期高齢者医療特別会計</t>
  </si>
  <si>
    <t>土地区画整理事業特別会計（普通会計）</t>
  </si>
  <si>
    <t>地方卸売市場特別会計</t>
  </si>
  <si>
    <t>下水道事業特別会計</t>
  </si>
  <si>
    <t>その他会計（赤字）</t>
  </si>
  <si>
    <t>その他会計（黒字）</t>
  </si>
  <si>
    <t>-</t>
    <phoneticPr fontId="2"/>
  </si>
  <si>
    <t>-</t>
    <phoneticPr fontId="2"/>
  </si>
  <si>
    <t>石巻地区広域行政事務組合</t>
    <rPh sb="0" eb="2">
      <t>イシノマキ</t>
    </rPh>
    <rPh sb="2" eb="4">
      <t>チク</t>
    </rPh>
    <rPh sb="4" eb="6">
      <t>コウイキ</t>
    </rPh>
    <rPh sb="6" eb="8">
      <t>ギョウセイ</t>
    </rPh>
    <rPh sb="8" eb="10">
      <t>ジム</t>
    </rPh>
    <rPh sb="10" eb="12">
      <t>クミアイ</t>
    </rPh>
    <phoneticPr fontId="2"/>
  </si>
  <si>
    <t>宮城県市町村退職手当組合</t>
    <rPh sb="0" eb="3">
      <t>ミヤギケン</t>
    </rPh>
    <rPh sb="3" eb="6">
      <t>シチョウソン</t>
    </rPh>
    <rPh sb="6" eb="8">
      <t>タイショク</t>
    </rPh>
    <rPh sb="8" eb="10">
      <t>テアテ</t>
    </rPh>
    <rPh sb="10" eb="12">
      <t>クミアイ</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</si>
  <si>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</si>
  <si>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宮城県市町村自治振興センター</t>
    <rPh sb="0" eb="3">
      <t>ミヤギケン</t>
    </rPh>
    <rPh sb="3" eb="6">
      <t>シチョウソン</t>
    </rPh>
    <rPh sb="6" eb="8">
      <t>ジチ</t>
    </rPh>
    <rPh sb="8" eb="10">
      <t>シンコウ</t>
    </rPh>
    <phoneticPr fontId="2"/>
  </si>
  <si>
    <t>-</t>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</si>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</sst>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86910</c:v>
                </c:pt>
                <c:pt idx="1">
                  <c:v>95443</c:v>
                </c:pt>
                <c:pt idx="2">
                  <c:v>72729</c:v>
                </c:pt>
                <c:pt idx="3">
                  <c:v>70317</c:v>
                </c:pt>
                <c:pt idx="4">
                  <c:v>105751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73148</c:v>
                </c:pt>
                <c:pt idx="1">
                  <c:v>69759</c:v>
                </c:pt>
                <c:pt idx="2">
                  <c:v>321667</c:v>
                </c:pt>
                <c:pt idx="3">
                  <c:v>1363893</c:v>
                </c:pt>
                <c:pt idx="4">
                  <c:v>1915332</c:v>
                </c:pt>
              </c:numCache>
            </c:numRef>
          </c:val>
          <c:smooth val="0"/>
        </c:ser>
        <c:dLbls>
          <c:showLegendKey val="0"/>
          <c:showVal val="0"/>
          <c:showCatName val="0"/>
          <c:showSerName val="0"/>
          <c:showPercent val="0"/>
          <c:showBubbleSize val="0"/>
        </c:dLbls>
        <c:marker val="1"/>
        <c:smooth val="0"/>
        <c:axId val="289036928"/>
        <c:axId val="289048064"/>
      </c:lineChart>
      <c:catAx>
        <c:axId val="2890369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9048064"/>
        <c:crosses val="autoZero"/>
        <c:auto val="1"/>
        <c:lblAlgn val="ctr"/>
        <c:lblOffset val="100"/>
        <c:tickLblSkip val="1"/>
        <c:tickMarkSkip val="1"/>
        <c:noMultiLvlLbl val="0"/>
      </c:catAx>
      <c:valAx>
        <c:axId val="289048064"/>
        <c:scaling>
          <c:orientation val="minMax"/>
          <c:max val="3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9036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5.04</c:v>
                </c:pt>
                <c:pt idx="1">
                  <c:v>3.62</c:v>
                </c:pt>
                <c:pt idx="2">
                  <c:v>34.29</c:v>
                </c:pt>
                <c:pt idx="3">
                  <c:v>2.6</c:v>
                </c:pt>
                <c:pt idx="4">
                  <c:v>16.149999999999999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210.99</c:v>
                </c:pt>
                <c:pt idx="1">
                  <c:v>224.75</c:v>
                </c:pt>
                <c:pt idx="2">
                  <c:v>229.12</c:v>
                </c:pt>
                <c:pt idx="3">
                  <c:v>274.08999999999997</c:v>
                </c:pt>
                <c:pt idx="4">
                  <c:v>317.25</c:v>
                </c:pt>
              </c:numCache>
            </c:numRef>
          </c:val>
        </c:ser>
        <c:dLbls>
          <c:showLegendKey val="0"/>
          <c:showVal val="0"/>
          <c:showCatName val="0"/>
          <c:showSerName val="0"/>
          <c:showPercent val="0"/>
          <c:showBubbleSize val="0"/>
        </c:dLbls>
        <c:gapWidth val="250"/>
        <c:overlap val="100"/>
        <c:axId val="296327424"/>
        <c:axId val="296347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10.51</c:v>
                </c:pt>
                <c:pt idx="1">
                  <c:v>7.18</c:v>
                </c:pt>
                <c:pt idx="2">
                  <c:v>20.100000000000001</c:v>
                </c:pt>
                <c:pt idx="3">
                  <c:v>-51.96</c:v>
                </c:pt>
                <c:pt idx="4">
                  <c:v>40.74</c:v>
                </c:pt>
              </c:numCache>
            </c:numRef>
          </c:val>
          <c:smooth val="0"/>
        </c:ser>
        <c:dLbls>
          <c:showLegendKey val="0"/>
          <c:showVal val="0"/>
          <c:showCatName val="0"/>
          <c:showSerName val="0"/>
          <c:showPercent val="0"/>
          <c:showBubbleSize val="0"/>
        </c:dLbls>
        <c:marker val="1"/>
        <c:smooth val="0"/>
        <c:axId val="296327424"/>
        <c:axId val="296347136"/>
      </c:lineChart>
      <c:catAx>
        <c:axId val="29632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6347136"/>
        <c:crosses val="autoZero"/>
        <c:auto val="1"/>
        <c:lblAlgn val="ctr"/>
        <c:lblOffset val="100"/>
        <c:tickLblSkip val="1"/>
        <c:tickMarkSkip val="1"/>
        <c:noMultiLvlLbl val="0"/>
      </c:catAx>
      <c:valAx>
        <c:axId val="296347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6327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1.31</c:v>
                </c:pt>
                <c:pt idx="2">
                  <c:v>#N/A</c:v>
                </c:pt>
                <c:pt idx="3">
                  <c:v>2.42</c:v>
                </c:pt>
                <c:pt idx="4">
                  <c:v>#N/A</c:v>
                </c:pt>
                <c:pt idx="5">
                  <c:v>1.69</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地方卸売市場特別会計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土地区画整理事業特別会計（普通会計）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0.04</c:v>
                </c:pt>
                <c:pt idx="2">
                  <c:v>#N/A</c:v>
                </c:pt>
                <c:pt idx="3">
                  <c:v>0.13</c:v>
                </c:pt>
                <c:pt idx="4">
                  <c:v>#N/A</c:v>
                </c:pt>
                <c:pt idx="5">
                  <c:v>0</c:v>
                </c:pt>
                <c:pt idx="6">
                  <c:v>#N/A</c:v>
                </c:pt>
                <c:pt idx="7">
                  <c:v>0.01</c:v>
                </c:pt>
                <c:pt idx="8">
                  <c:v>#N/A</c:v>
                </c:pt>
                <c:pt idx="9">
                  <c:v>0.01</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0.44</c:v>
                </c:pt>
                <c:pt idx="2">
                  <c:v>#N/A</c:v>
                </c:pt>
                <c:pt idx="3">
                  <c:v>0.01</c:v>
                </c:pt>
                <c:pt idx="4">
                  <c:v>#N/A</c:v>
                </c:pt>
                <c:pt idx="5">
                  <c:v>1.79</c:v>
                </c:pt>
                <c:pt idx="6">
                  <c:v>#N/A</c:v>
                </c:pt>
                <c:pt idx="7">
                  <c:v>1.22</c:v>
                </c:pt>
                <c:pt idx="8">
                  <c:v>#N/A</c:v>
                </c:pt>
                <c:pt idx="9">
                  <c:v>0.28999999999999998</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0.36</c:v>
                </c:pt>
                <c:pt idx="2">
                  <c:v>#N/A</c:v>
                </c:pt>
                <c:pt idx="3">
                  <c:v>0.36</c:v>
                </c:pt>
                <c:pt idx="4">
                  <c:v>#N/A</c:v>
                </c:pt>
                <c:pt idx="5">
                  <c:v>1.27</c:v>
                </c:pt>
                <c:pt idx="6">
                  <c:v>#N/A</c:v>
                </c:pt>
                <c:pt idx="7">
                  <c:v>0.9</c:v>
                </c:pt>
                <c:pt idx="8">
                  <c:v>#N/A</c:v>
                </c:pt>
                <c:pt idx="9">
                  <c:v>0.48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4.26</c:v>
                </c:pt>
                <c:pt idx="2">
                  <c:v>#N/A</c:v>
                </c:pt>
                <c:pt idx="3">
                  <c:v>4.91</c:v>
                </c:pt>
                <c:pt idx="4">
                  <c:v>#N/A</c:v>
                </c:pt>
                <c:pt idx="5">
                  <c:v>5.15</c:v>
                </c:pt>
                <c:pt idx="6">
                  <c:v>#N/A</c:v>
                </c:pt>
                <c:pt idx="7">
                  <c:v>5.16</c:v>
                </c:pt>
                <c:pt idx="8">
                  <c:v>#N/A</c:v>
                </c:pt>
                <c:pt idx="9">
                  <c:v>5.17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5.04</c:v>
                </c:pt>
                <c:pt idx="2">
                  <c:v>#N/A</c:v>
                </c:pt>
                <c:pt idx="3">
                  <c:v>3.62</c:v>
                </c:pt>
                <c:pt idx="4">
                  <c:v>#N/A</c:v>
                </c:pt>
                <c:pt idx="5">
                  <c:v>34.29</c:v>
                </c:pt>
                <c:pt idx="6">
                  <c:v>#N/A</c:v>
                </c:pt>
                <c:pt idx="7">
                  <c:v>2.6</c:v>
                </c:pt>
                <c:pt idx="8">
                  <c:v>#N/A</c:v>
                </c:pt>
                <c:pt idx="9">
                  <c:v>16.149999999999999</c:v>
                </c:pt>
              </c:numCache>
            </c:numRef>
          </c:val>
        </c:ser>
        <c:dLbls>
          <c:showLegendKey val="0"/>
          <c:showVal val="0"/>
          <c:showCatName val="0"/>
          <c:showSerName val="0"/>
          <c:showPercent val="0"/>
          <c:showBubbleSize val="0"/>
        </c:dLbls>
        <c:gapWidth val="150"/>
        <c:overlap val="100"/>
        <c:axId val="296882944"/>
        <c:axId val="296900096"/>
      </c:barChart>
      <c:catAx>
        <c:axId val="296882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6900096"/>
        <c:crosses val="autoZero"/>
        <c:auto val="1"/>
        <c:lblAlgn val="ctr"/>
        <c:lblOffset val="100"/>
        <c:tickLblSkip val="1"/>
        <c:tickMarkSkip val="1"/>
        <c:noMultiLvlLbl val="0"/>
      </c:catAx>
      <c:valAx>
        <c:axId val="296900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6882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386</c:v>
                </c:pt>
                <c:pt idx="5">
                  <c:v>396</c:v>
                </c:pt>
                <c:pt idx="8">
                  <c:v>369</c:v>
                </c:pt>
                <c:pt idx="11">
                  <c:v>378</c:v>
                </c:pt>
                <c:pt idx="14">
                  <c:v>385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10</c:v>
                </c:pt>
                <c:pt idx="3">
                  <c:v>7</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55</c:v>
                </c:pt>
                <c:pt idx="3">
                  <c:v>38</c:v>
                </c:pt>
                <c:pt idx="6">
                  <c:v>28</c:v>
                </c:pt>
                <c:pt idx="9">
                  <c:v>28</c:v>
                </c:pt>
                <c:pt idx="12">
                  <c:v>27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212</c:v>
                </c:pt>
                <c:pt idx="3">
                  <c:v>214</c:v>
                </c:pt>
                <c:pt idx="6">
                  <c:v>234</c:v>
                </c:pt>
                <c:pt idx="9">
                  <c:v>225</c:v>
                </c:pt>
                <c:pt idx="12">
                  <c:v>212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285</c:v>
                </c:pt>
                <c:pt idx="3">
                  <c:v>294</c:v>
                </c:pt>
                <c:pt idx="6">
                  <c:v>322</c:v>
                </c:pt>
                <c:pt idx="9">
                  <c:v>342</c:v>
                </c:pt>
                <c:pt idx="12">
                  <c:v>354</c:v>
                </c:pt>
              </c:numCache>
            </c:numRef>
          </c:val>
        </c:ser>
        <c:dLbls>
          <c:showLegendKey val="0"/>
          <c:showVal val="0"/>
          <c:showCatName val="0"/>
          <c:showSerName val="0"/>
          <c:showPercent val="0"/>
          <c:showBubbleSize val="0"/>
        </c:dLbls>
        <c:gapWidth val="100"/>
        <c:overlap val="100"/>
        <c:axId val="297460096"/>
        <c:axId val="298053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176</c:v>
                </c:pt>
                <c:pt idx="2">
                  <c:v>#N/A</c:v>
                </c:pt>
                <c:pt idx="3">
                  <c:v>#N/A</c:v>
                </c:pt>
                <c:pt idx="4">
                  <c:v>157</c:v>
                </c:pt>
                <c:pt idx="5">
                  <c:v>#N/A</c:v>
                </c:pt>
                <c:pt idx="6">
                  <c:v>#N/A</c:v>
                </c:pt>
                <c:pt idx="7">
                  <c:v>215</c:v>
                </c:pt>
                <c:pt idx="8">
                  <c:v>#N/A</c:v>
                </c:pt>
                <c:pt idx="9">
                  <c:v>#N/A</c:v>
                </c:pt>
                <c:pt idx="10">
                  <c:v>217</c:v>
                </c:pt>
                <c:pt idx="11">
                  <c:v>#N/A</c:v>
                </c:pt>
                <c:pt idx="12">
                  <c:v>#N/A</c:v>
                </c:pt>
                <c:pt idx="13">
                  <c:v>208</c:v>
                </c:pt>
                <c:pt idx="14">
                  <c:v>#N/A</c:v>
                </c:pt>
              </c:numCache>
            </c:numRef>
          </c:val>
          <c:smooth val="0"/>
        </c:ser>
        <c:dLbls>
          <c:showLegendKey val="0"/>
          <c:showVal val="0"/>
          <c:showCatName val="0"/>
          <c:showSerName val="0"/>
          <c:showPercent val="0"/>
          <c:showBubbleSize val="0"/>
        </c:dLbls>
        <c:marker val="1"/>
        <c:smooth val="0"/>
        <c:axId val="297460096"/>
        <c:axId val="298053632"/>
      </c:lineChart>
      <c:catAx>
        <c:axId val="297460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8053632"/>
        <c:crosses val="autoZero"/>
        <c:auto val="1"/>
        <c:lblAlgn val="ctr"/>
        <c:lblOffset val="100"/>
        <c:tickLblSkip val="1"/>
        <c:tickMarkSkip val="1"/>
        <c:noMultiLvlLbl val="0"/>
      </c:catAx>
      <c:valAx>
        <c:axId val="298053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7460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4864</c:v>
                </c:pt>
                <c:pt idx="5">
                  <c:v>4822</c:v>
                </c:pt>
                <c:pt idx="8">
                  <c:v>4504</c:v>
                </c:pt>
                <c:pt idx="11">
                  <c:v>4287</c:v>
                </c:pt>
                <c:pt idx="14">
                  <c:v>4156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181</c:v>
                </c:pt>
                <c:pt idx="5">
                  <c:v>243</c:v>
                </c:pt>
                <c:pt idx="8">
                  <c:v>197</c:v>
                </c:pt>
                <c:pt idx="11">
                  <c:v>176</c:v>
                </c:pt>
                <c:pt idx="14">
                  <c:v>434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11909</c:v>
                </c:pt>
                <c:pt idx="5">
                  <c:v>12680</c:v>
                </c:pt>
                <c:pt idx="8">
                  <c:v>14112</c:v>
                </c:pt>
                <c:pt idx="11">
                  <c:v>15722</c:v>
                </c:pt>
                <c:pt idx="14">
                  <c:v>16737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1020</c:v>
                </c:pt>
                <c:pt idx="3">
                  <c:v>885</c:v>
                </c:pt>
                <c:pt idx="6">
                  <c:v>1286</c:v>
                </c:pt>
                <c:pt idx="9">
                  <c:v>1143</c:v>
                </c:pt>
                <c:pt idx="12">
                  <c:v>1070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192</c:v>
                </c:pt>
                <c:pt idx="3">
                  <c:v>156</c:v>
                </c:pt>
                <c:pt idx="6">
                  <c:v>132</c:v>
                </c:pt>
                <c:pt idx="9">
                  <c:v>105</c:v>
                </c:pt>
                <c:pt idx="12">
                  <c:v>80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4068</c:v>
                </c:pt>
                <c:pt idx="3">
                  <c:v>4096</c:v>
                </c:pt>
                <c:pt idx="6">
                  <c:v>3903</c:v>
                </c:pt>
                <c:pt idx="9">
                  <c:v>2692</c:v>
                </c:pt>
                <c:pt idx="12">
                  <c:v>2711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3310</c:v>
                </c:pt>
                <c:pt idx="3">
                  <c:v>3382</c:v>
                </c:pt>
                <c:pt idx="6">
                  <c:v>3596</c:v>
                </c:pt>
                <c:pt idx="9">
                  <c:v>3668</c:v>
                </c:pt>
                <c:pt idx="12">
                  <c:v>3944</c:v>
                </c:pt>
              </c:numCache>
            </c:numRef>
          </c:val>
        </c:ser>
        <c:dLbls>
          <c:showLegendKey val="0"/>
          <c:showVal val="0"/>
          <c:showCatName val="0"/>
          <c:showSerName val="0"/>
          <c:showPercent val="0"/>
          <c:showBubbleSize val="0"/>
        </c:dLbls>
        <c:gapWidth val="100"/>
        <c:overlap val="100"/>
        <c:axId val="299046016"/>
        <c:axId val="299053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99046016"/>
        <c:axId val="299053056"/>
      </c:lineChart>
      <c:catAx>
        <c:axId val="299046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9053056"/>
        <c:crosses val="autoZero"/>
        <c:auto val="1"/>
        <c:lblAlgn val="ctr"/>
        <c:lblOffset val="100"/>
        <c:tickLblSkip val="1"/>
        <c:tickMarkSkip val="1"/>
        <c:noMultiLvlLbl val="0"/>
      </c:catAx>
      <c:valAx>
        <c:axId val="299053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9046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宮城県女川町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7,512
7,433
65.80
58,351,466
46,193,030
587,098
3,635,157
3,643,083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原子力発電所立地町であるため、類似団体平均を上回る税収があり、財政力指数は</a:t>
          </a:r>
          <a:r>
            <a:rPr kumimoji="1" lang="en-US" altLang="ja-JP" sz="1300">
              <a:latin typeface="ＭＳ Ｐゴシック"/>
            </a:rPr>
            <a:t>1.04</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本町の地方税の大半を占める固定資産税（原子力発電施設に係る償却資産分）であるため、平成</a:t>
          </a:r>
          <a:r>
            <a:rPr kumimoji="1" lang="en-US" altLang="ja-JP" sz="1300">
              <a:latin typeface="ＭＳ Ｐゴシック"/>
            </a:rPr>
            <a:t>15</a:t>
          </a:r>
          <a:r>
            <a:rPr kumimoji="1" lang="ja-JP" altLang="en-US" sz="1300">
              <a:latin typeface="ＭＳ Ｐゴシック"/>
            </a:rPr>
            <a:t>年度をピークに減少傾向にある。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72672</xdr:rowOff>
    </xdr:from>
    <xdr:to>
      <xdr:col>7</xdr:col>
      <xdr:colOff>152400</xdr:colOff>
      <xdr:row>45</xdr:row>
      <xdr:rowOff>154517</xdr:rowOff>
    </xdr:to>
    <xdr:cxnSp macro="">
      <xdr:nvCxnSpPr>
        <xdr:cNvPr id="63" name="直線コネクタ 62"/>
        <xdr:cNvCxnSpPr/>
      </xdr:nvCxnSpPr>
      <xdr:spPr>
        <a:xfrm flipV="1">
          <a:off x="4953000" y="6073422"/>
          <a:ext cx="0" cy="1796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159049</xdr:rowOff>
    </xdr:from>
    <xdr:ext cx="762000" cy="259045"/>
    <xdr:sp macro="" textlink="">
      <xdr:nvSpPr>
        <xdr:cNvPr id="66" name="財政力最大値テキスト"/>
        <xdr:cNvSpPr txBox="1"/>
      </xdr:nvSpPr>
      <xdr:spPr>
        <a:xfrm>
          <a:off x="5041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7</xdr:col>
      <xdr:colOff>63500</xdr:colOff>
      <xdr:row>35</xdr:row>
      <xdr:rowOff>72672</xdr:rowOff>
    </xdr:from>
    <xdr:to>
      <xdr:col>7</xdr:col>
      <xdr:colOff>241300</xdr:colOff>
      <xdr:row>35</xdr:row>
      <xdr:rowOff>72672</xdr:rowOff>
    </xdr:to>
    <xdr:cxnSp macro="">
      <xdr:nvCxnSpPr>
        <xdr:cNvPr id="67" name="直線コネクタ 66"/>
        <xdr:cNvCxnSpPr/>
      </xdr:nvCxnSpPr>
      <xdr:spPr>
        <a:xfrm>
          <a:off x="4864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43745</xdr:rowOff>
    </xdr:from>
    <xdr:to>
      <xdr:col>7</xdr:col>
      <xdr:colOff>152400</xdr:colOff>
      <xdr:row>39</xdr:row>
      <xdr:rowOff>110772</xdr:rowOff>
    </xdr:to>
    <xdr:cxnSp macro="">
      <xdr:nvCxnSpPr>
        <xdr:cNvPr id="68" name="直線コネクタ 67"/>
        <xdr:cNvCxnSpPr/>
      </xdr:nvCxnSpPr>
      <xdr:spPr>
        <a:xfrm>
          <a:off x="4114800" y="6730295"/>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29932</xdr:rowOff>
    </xdr:from>
    <xdr:ext cx="762000" cy="259045"/>
    <xdr:sp macro="" textlink="">
      <xdr:nvSpPr>
        <xdr:cNvPr id="69" name="財政力平均値テキスト"/>
        <xdr:cNvSpPr txBox="1"/>
      </xdr:nvSpPr>
      <xdr:spPr>
        <a:xfrm>
          <a:off x="5041900" y="7402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70" name="フローチャート : 判断 69"/>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107950</xdr:rowOff>
    </xdr:from>
    <xdr:to>
      <xdr:col>6</xdr:col>
      <xdr:colOff>0</xdr:colOff>
      <xdr:row>39</xdr:row>
      <xdr:rowOff>43745</xdr:rowOff>
    </xdr:to>
    <xdr:cxnSp macro="">
      <xdr:nvCxnSpPr>
        <xdr:cNvPr id="71" name="直線コネクタ 70"/>
        <xdr:cNvCxnSpPr/>
      </xdr:nvCxnSpPr>
      <xdr:spPr>
        <a:xfrm>
          <a:off x="3225800" y="6623050"/>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2" name="フローチャート : 判断 71"/>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3" name="テキスト ボックス 72"/>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131939</xdr:rowOff>
    </xdr:from>
    <xdr:to>
      <xdr:col>4</xdr:col>
      <xdr:colOff>482600</xdr:colOff>
      <xdr:row>38</xdr:row>
      <xdr:rowOff>107950</xdr:rowOff>
    </xdr:to>
    <xdr:cxnSp macro="">
      <xdr:nvCxnSpPr>
        <xdr:cNvPr id="74" name="直線コネクタ 73"/>
        <xdr:cNvCxnSpPr/>
      </xdr:nvCxnSpPr>
      <xdr:spPr>
        <a:xfrm>
          <a:off x="2336800" y="6475589"/>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5" name="フローチャート : 判断 74"/>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76" name="テキスト ボックス 75"/>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129117</xdr:rowOff>
    </xdr:from>
    <xdr:to>
      <xdr:col>3</xdr:col>
      <xdr:colOff>279400</xdr:colOff>
      <xdr:row>37</xdr:row>
      <xdr:rowOff>131939</xdr:rowOff>
    </xdr:to>
    <xdr:cxnSp macro="">
      <xdr:nvCxnSpPr>
        <xdr:cNvPr id="77" name="直線コネクタ 76"/>
        <xdr:cNvCxnSpPr/>
      </xdr:nvCxnSpPr>
      <xdr:spPr>
        <a:xfrm>
          <a:off x="1447800" y="6301317"/>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84667</xdr:rowOff>
    </xdr:from>
    <xdr:to>
      <xdr:col>3</xdr:col>
      <xdr:colOff>330200</xdr:colOff>
      <xdr:row>44</xdr:row>
      <xdr:rowOff>14817</xdr:rowOff>
    </xdr:to>
    <xdr:sp macro="" textlink="">
      <xdr:nvSpPr>
        <xdr:cNvPr id="78" name="フローチャート : 判断 77"/>
        <xdr:cNvSpPr/>
      </xdr:nvSpPr>
      <xdr:spPr>
        <a:xfrm>
          <a:off x="2286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79" name="テキスト ボックス 78"/>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80" name="フローチャート : 判断 79"/>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81" name="テキスト ボックス 80"/>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59972</xdr:rowOff>
    </xdr:from>
    <xdr:to>
      <xdr:col>7</xdr:col>
      <xdr:colOff>203200</xdr:colOff>
      <xdr:row>39</xdr:row>
      <xdr:rowOff>161572</xdr:rowOff>
    </xdr:to>
    <xdr:sp macro="" textlink="">
      <xdr:nvSpPr>
        <xdr:cNvPr id="87" name="円/楕円 86"/>
        <xdr:cNvSpPr/>
      </xdr:nvSpPr>
      <xdr:spPr>
        <a:xfrm>
          <a:off x="4902200" y="67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76499</xdr:rowOff>
    </xdr:from>
    <xdr:ext cx="762000" cy="259045"/>
    <xdr:sp macro="" textlink="">
      <xdr:nvSpPr>
        <xdr:cNvPr id="88" name="財政力該当値テキスト"/>
        <xdr:cNvSpPr txBox="1"/>
      </xdr:nvSpPr>
      <xdr:spPr>
        <a:xfrm>
          <a:off x="5041900" y="659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164395</xdr:rowOff>
    </xdr:from>
    <xdr:to>
      <xdr:col>6</xdr:col>
      <xdr:colOff>50800</xdr:colOff>
      <xdr:row>39</xdr:row>
      <xdr:rowOff>94545</xdr:rowOff>
    </xdr:to>
    <xdr:sp macro="" textlink="">
      <xdr:nvSpPr>
        <xdr:cNvPr id="89" name="円/楕円 88"/>
        <xdr:cNvSpPr/>
      </xdr:nvSpPr>
      <xdr:spPr>
        <a:xfrm>
          <a:off x="4064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104722</xdr:rowOff>
    </xdr:from>
    <xdr:ext cx="736600" cy="259045"/>
    <xdr:sp macro="" textlink="">
      <xdr:nvSpPr>
        <xdr:cNvPr id="90" name="テキスト ボックス 89"/>
        <xdr:cNvSpPr txBox="1"/>
      </xdr:nvSpPr>
      <xdr:spPr>
        <a:xfrm>
          <a:off x="3733800" y="644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57150</xdr:rowOff>
    </xdr:from>
    <xdr:to>
      <xdr:col>4</xdr:col>
      <xdr:colOff>533400</xdr:colOff>
      <xdr:row>38</xdr:row>
      <xdr:rowOff>158750</xdr:rowOff>
    </xdr:to>
    <xdr:sp macro="" textlink="">
      <xdr:nvSpPr>
        <xdr:cNvPr id="91" name="円/楕円 90"/>
        <xdr:cNvSpPr/>
      </xdr:nvSpPr>
      <xdr:spPr>
        <a:xfrm>
          <a:off x="3175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168927</xdr:rowOff>
    </xdr:from>
    <xdr:ext cx="762000" cy="259045"/>
    <xdr:sp macro="" textlink="">
      <xdr:nvSpPr>
        <xdr:cNvPr id="92" name="テキスト ボックス 91"/>
        <xdr:cNvSpPr txBox="1"/>
      </xdr:nvSpPr>
      <xdr:spPr>
        <a:xfrm>
          <a:off x="2844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81139</xdr:rowOff>
    </xdr:from>
    <xdr:to>
      <xdr:col>3</xdr:col>
      <xdr:colOff>330200</xdr:colOff>
      <xdr:row>38</xdr:row>
      <xdr:rowOff>11289</xdr:rowOff>
    </xdr:to>
    <xdr:sp macro="" textlink="">
      <xdr:nvSpPr>
        <xdr:cNvPr id="93" name="円/楕円 92"/>
        <xdr:cNvSpPr/>
      </xdr:nvSpPr>
      <xdr:spPr>
        <a:xfrm>
          <a:off x="2286000" y="64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21466</xdr:rowOff>
    </xdr:from>
    <xdr:ext cx="762000" cy="259045"/>
    <xdr:sp macro="" textlink="">
      <xdr:nvSpPr>
        <xdr:cNvPr id="94" name="テキスト ボックス 93"/>
        <xdr:cNvSpPr txBox="1"/>
      </xdr:nvSpPr>
      <xdr:spPr>
        <a:xfrm>
          <a:off x="1955800" y="619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78317</xdr:rowOff>
    </xdr:from>
    <xdr:to>
      <xdr:col>2</xdr:col>
      <xdr:colOff>127000</xdr:colOff>
      <xdr:row>37</xdr:row>
      <xdr:rowOff>8467</xdr:rowOff>
    </xdr:to>
    <xdr:sp macro="" textlink="">
      <xdr:nvSpPr>
        <xdr:cNvPr id="95" name="円/楕円 94"/>
        <xdr:cNvSpPr/>
      </xdr:nvSpPr>
      <xdr:spPr>
        <a:xfrm>
          <a:off x="1397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18644</xdr:rowOff>
    </xdr:from>
    <xdr:ext cx="762000" cy="259045"/>
    <xdr:sp macro="" textlink="">
      <xdr:nvSpPr>
        <xdr:cNvPr id="96" name="テキスト ボックス 95"/>
        <xdr:cNvSpPr txBox="1"/>
      </xdr:nvSpPr>
      <xdr:spPr>
        <a:xfrm>
          <a:off x="1066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本町に立地している東北電力女川原子力発電所３号機が、平成</a:t>
          </a:r>
          <a:r>
            <a:rPr kumimoji="1" lang="en-US" altLang="ja-JP" sz="1300">
              <a:latin typeface="ＭＳ Ｐゴシック"/>
            </a:rPr>
            <a:t>14</a:t>
          </a:r>
          <a:r>
            <a:rPr kumimoji="1" lang="ja-JP" altLang="en-US" sz="1300">
              <a:latin typeface="ＭＳ Ｐゴシック"/>
            </a:rPr>
            <a:t>年１月</a:t>
          </a:r>
          <a:r>
            <a:rPr kumimoji="1" lang="en-US" altLang="ja-JP" sz="1300">
              <a:latin typeface="ＭＳ Ｐゴシック"/>
            </a:rPr>
            <a:t>30</a:t>
          </a:r>
          <a:r>
            <a:rPr kumimoji="1" lang="ja-JP" altLang="en-US" sz="1300">
              <a:latin typeface="ＭＳ Ｐゴシック"/>
            </a:rPr>
            <a:t>日から営業運転を開始したことにより、町税の固定資産税（原子力発電所施設に係る償却資産分）が一時的に大幅増となったことで、経常収支比率が低くなった（参考　平成</a:t>
          </a:r>
          <a:r>
            <a:rPr kumimoji="1" lang="en-US" altLang="ja-JP" sz="1300">
              <a:latin typeface="ＭＳ Ｐゴシック"/>
            </a:rPr>
            <a:t>15</a:t>
          </a:r>
          <a:r>
            <a:rPr kumimoji="1" lang="ja-JP" altLang="en-US" sz="1300">
              <a:latin typeface="ＭＳ Ｐゴシック"/>
            </a:rPr>
            <a:t>年度　</a:t>
          </a:r>
          <a:r>
            <a:rPr kumimoji="1" lang="en-US" altLang="ja-JP" sz="1300">
              <a:latin typeface="ＭＳ Ｐゴシック"/>
            </a:rPr>
            <a:t>42.6</a:t>
          </a:r>
          <a:r>
            <a:rPr kumimoji="1" lang="ja-JP" altLang="en-US" sz="1300">
              <a:latin typeface="ＭＳ Ｐゴシック"/>
            </a:rPr>
            <a:t>％）。しかし、償却資産という性格上、減少率が大きく、経常一般財源等（前年比△</a:t>
          </a:r>
          <a:r>
            <a:rPr kumimoji="1" lang="en-US" altLang="ja-JP" sz="1300">
              <a:latin typeface="ＭＳ Ｐゴシック"/>
            </a:rPr>
            <a:t>170</a:t>
          </a:r>
          <a:r>
            <a:rPr kumimoji="1" lang="ja-JP" altLang="en-US" sz="1300">
              <a:latin typeface="ＭＳ Ｐゴシック"/>
            </a:rPr>
            <a:t>百万円）も減少しているため、比率は年々上昇傾向にある。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3" name="直線コネクタ 112"/>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7" name="直線コネクタ 116"/>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8" name="テキスト ボックス 117"/>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64135</xdr:rowOff>
    </xdr:from>
    <xdr:to>
      <xdr:col>7</xdr:col>
      <xdr:colOff>152400</xdr:colOff>
      <xdr:row>66</xdr:row>
      <xdr:rowOff>106680</xdr:rowOff>
    </xdr:to>
    <xdr:cxnSp macro="">
      <xdr:nvCxnSpPr>
        <xdr:cNvPr id="122" name="直線コネクタ 121"/>
        <xdr:cNvCxnSpPr/>
      </xdr:nvCxnSpPr>
      <xdr:spPr>
        <a:xfrm flipV="1">
          <a:off x="4953000" y="10179685"/>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3"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4" name="直線コネクタ 123"/>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150512</xdr:rowOff>
    </xdr:from>
    <xdr:ext cx="762000" cy="259045"/>
    <xdr:sp macro="" textlink="">
      <xdr:nvSpPr>
        <xdr:cNvPr id="125"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59</xdr:row>
      <xdr:rowOff>64135</xdr:rowOff>
    </xdr:from>
    <xdr:to>
      <xdr:col>7</xdr:col>
      <xdr:colOff>241300</xdr:colOff>
      <xdr:row>59</xdr:row>
      <xdr:rowOff>64135</xdr:rowOff>
    </xdr:to>
    <xdr:cxnSp macro="">
      <xdr:nvCxnSpPr>
        <xdr:cNvPr id="126" name="直線コネクタ 125"/>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152082</xdr:rowOff>
    </xdr:from>
    <xdr:to>
      <xdr:col>7</xdr:col>
      <xdr:colOff>152400</xdr:colOff>
      <xdr:row>63</xdr:row>
      <xdr:rowOff>29845</xdr:rowOff>
    </xdr:to>
    <xdr:cxnSp macro="">
      <xdr:nvCxnSpPr>
        <xdr:cNvPr id="127" name="直線コネクタ 126"/>
        <xdr:cNvCxnSpPr/>
      </xdr:nvCxnSpPr>
      <xdr:spPr>
        <a:xfrm>
          <a:off x="4114800" y="10439082"/>
          <a:ext cx="838200" cy="39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59707</xdr:rowOff>
    </xdr:from>
    <xdr:ext cx="762000" cy="259045"/>
    <xdr:sp macro="" textlink="">
      <xdr:nvSpPr>
        <xdr:cNvPr id="128"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29" name="フローチャート : 判断 128"/>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152082</xdr:rowOff>
    </xdr:from>
    <xdr:to>
      <xdr:col>6</xdr:col>
      <xdr:colOff>0</xdr:colOff>
      <xdr:row>62</xdr:row>
      <xdr:rowOff>92710</xdr:rowOff>
    </xdr:to>
    <xdr:cxnSp macro="">
      <xdr:nvCxnSpPr>
        <xdr:cNvPr id="130" name="直線コネクタ 129"/>
        <xdr:cNvCxnSpPr/>
      </xdr:nvCxnSpPr>
      <xdr:spPr>
        <a:xfrm flipV="1">
          <a:off x="3225800" y="10439082"/>
          <a:ext cx="889000" cy="28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1" name="フローチャート : 判断 130"/>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125747</xdr:rowOff>
    </xdr:from>
    <xdr:ext cx="736600" cy="259045"/>
    <xdr:sp macro="" textlink="">
      <xdr:nvSpPr>
        <xdr:cNvPr id="132" name="テキスト ボックス 131"/>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77153</xdr:rowOff>
    </xdr:from>
    <xdr:to>
      <xdr:col>4</xdr:col>
      <xdr:colOff>482600</xdr:colOff>
      <xdr:row>62</xdr:row>
      <xdr:rowOff>92710</xdr:rowOff>
    </xdr:to>
    <xdr:cxnSp macro="">
      <xdr:nvCxnSpPr>
        <xdr:cNvPr id="133" name="直線コネクタ 132"/>
        <xdr:cNvCxnSpPr/>
      </xdr:nvCxnSpPr>
      <xdr:spPr>
        <a:xfrm>
          <a:off x="2336800" y="10535603"/>
          <a:ext cx="8890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57468</xdr:rowOff>
    </xdr:from>
    <xdr:to>
      <xdr:col>4</xdr:col>
      <xdr:colOff>533400</xdr:colOff>
      <xdr:row>63</xdr:row>
      <xdr:rowOff>159068</xdr:rowOff>
    </xdr:to>
    <xdr:sp macro="" textlink="">
      <xdr:nvSpPr>
        <xdr:cNvPr id="134" name="フローチャート : 判断 133"/>
        <xdr:cNvSpPr/>
      </xdr:nvSpPr>
      <xdr:spPr>
        <a:xfrm>
          <a:off x="3175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143845</xdr:rowOff>
    </xdr:from>
    <xdr:ext cx="762000" cy="259045"/>
    <xdr:sp macro="" textlink="">
      <xdr:nvSpPr>
        <xdr:cNvPr id="135" name="テキスト ボックス 134"/>
        <xdr:cNvSpPr txBox="1"/>
      </xdr:nvSpPr>
      <xdr:spPr>
        <a:xfrm>
          <a:off x="2844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77153</xdr:rowOff>
    </xdr:from>
    <xdr:to>
      <xdr:col>3</xdr:col>
      <xdr:colOff>279400</xdr:colOff>
      <xdr:row>61</xdr:row>
      <xdr:rowOff>167640</xdr:rowOff>
    </xdr:to>
    <xdr:cxnSp macro="">
      <xdr:nvCxnSpPr>
        <xdr:cNvPr id="136" name="直線コネクタ 135"/>
        <xdr:cNvCxnSpPr/>
      </xdr:nvCxnSpPr>
      <xdr:spPr>
        <a:xfrm flipV="1">
          <a:off x="1447800" y="1053560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51435</xdr:rowOff>
    </xdr:from>
    <xdr:to>
      <xdr:col>3</xdr:col>
      <xdr:colOff>330200</xdr:colOff>
      <xdr:row>63</xdr:row>
      <xdr:rowOff>153035</xdr:rowOff>
    </xdr:to>
    <xdr:sp macro="" textlink="">
      <xdr:nvSpPr>
        <xdr:cNvPr id="137" name="フローチャート : 判断 136"/>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137812</xdr:rowOff>
    </xdr:from>
    <xdr:ext cx="762000" cy="259045"/>
    <xdr:sp macro="" textlink="">
      <xdr:nvSpPr>
        <xdr:cNvPr id="138" name="テキスト ボックス 137"/>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24765</xdr:rowOff>
    </xdr:from>
    <xdr:to>
      <xdr:col>2</xdr:col>
      <xdr:colOff>127000</xdr:colOff>
      <xdr:row>64</xdr:row>
      <xdr:rowOff>126365</xdr:rowOff>
    </xdr:to>
    <xdr:sp macro="" textlink="">
      <xdr:nvSpPr>
        <xdr:cNvPr id="139" name="フローチャート : 判断 138"/>
        <xdr:cNvSpPr/>
      </xdr:nvSpPr>
      <xdr:spPr>
        <a:xfrm>
          <a:off x="1397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111142</xdr:rowOff>
    </xdr:from>
    <xdr:ext cx="762000" cy="259045"/>
    <xdr:sp macro="" textlink="">
      <xdr:nvSpPr>
        <xdr:cNvPr id="140" name="テキスト ボックス 139"/>
        <xdr:cNvSpPr txBox="1"/>
      </xdr:nvSpPr>
      <xdr:spPr>
        <a:xfrm>
          <a:off x="1066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150495</xdr:rowOff>
    </xdr:from>
    <xdr:to>
      <xdr:col>7</xdr:col>
      <xdr:colOff>203200</xdr:colOff>
      <xdr:row>63</xdr:row>
      <xdr:rowOff>80645</xdr:rowOff>
    </xdr:to>
    <xdr:sp macro="" textlink="">
      <xdr:nvSpPr>
        <xdr:cNvPr id="146" name="円/楕円 145"/>
        <xdr:cNvSpPr/>
      </xdr:nvSpPr>
      <xdr:spPr>
        <a:xfrm>
          <a:off x="49022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167022</xdr:rowOff>
    </xdr:from>
    <xdr:ext cx="762000" cy="259045"/>
    <xdr:sp macro="" textlink="">
      <xdr:nvSpPr>
        <xdr:cNvPr id="147" name="財政構造の弾力性該当値テキスト"/>
        <xdr:cNvSpPr txBox="1"/>
      </xdr:nvSpPr>
      <xdr:spPr>
        <a:xfrm>
          <a:off x="50419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101282</xdr:rowOff>
    </xdr:from>
    <xdr:to>
      <xdr:col>6</xdr:col>
      <xdr:colOff>50800</xdr:colOff>
      <xdr:row>61</xdr:row>
      <xdr:rowOff>31432</xdr:rowOff>
    </xdr:to>
    <xdr:sp macro="" textlink="">
      <xdr:nvSpPr>
        <xdr:cNvPr id="148" name="円/楕円 147"/>
        <xdr:cNvSpPr/>
      </xdr:nvSpPr>
      <xdr:spPr>
        <a:xfrm>
          <a:off x="40640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41609</xdr:rowOff>
    </xdr:from>
    <xdr:ext cx="736600" cy="259045"/>
    <xdr:sp macro="" textlink="">
      <xdr:nvSpPr>
        <xdr:cNvPr id="149" name="テキスト ボックス 148"/>
        <xdr:cNvSpPr txBox="1"/>
      </xdr:nvSpPr>
      <xdr:spPr>
        <a:xfrm>
          <a:off x="3733800" y="1015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41910</xdr:rowOff>
    </xdr:from>
    <xdr:to>
      <xdr:col>4</xdr:col>
      <xdr:colOff>533400</xdr:colOff>
      <xdr:row>62</xdr:row>
      <xdr:rowOff>143510</xdr:rowOff>
    </xdr:to>
    <xdr:sp macro="" textlink="">
      <xdr:nvSpPr>
        <xdr:cNvPr id="150" name="円/楕円 149"/>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153687</xdr:rowOff>
    </xdr:from>
    <xdr:ext cx="762000" cy="259045"/>
    <xdr:sp macro="" textlink="">
      <xdr:nvSpPr>
        <xdr:cNvPr id="151" name="テキスト ボックス 150"/>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26353</xdr:rowOff>
    </xdr:from>
    <xdr:to>
      <xdr:col>3</xdr:col>
      <xdr:colOff>330200</xdr:colOff>
      <xdr:row>61</xdr:row>
      <xdr:rowOff>127953</xdr:rowOff>
    </xdr:to>
    <xdr:sp macro="" textlink="">
      <xdr:nvSpPr>
        <xdr:cNvPr id="152" name="円/楕円 151"/>
        <xdr:cNvSpPr/>
      </xdr:nvSpPr>
      <xdr:spPr>
        <a:xfrm>
          <a:off x="22860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138130</xdr:rowOff>
    </xdr:from>
    <xdr:ext cx="762000" cy="259045"/>
    <xdr:sp macro="" textlink="">
      <xdr:nvSpPr>
        <xdr:cNvPr id="153" name="テキスト ボックス 152"/>
        <xdr:cNvSpPr txBox="1"/>
      </xdr:nvSpPr>
      <xdr:spPr>
        <a:xfrm>
          <a:off x="1955800" y="1025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116840</xdr:rowOff>
    </xdr:from>
    <xdr:to>
      <xdr:col>2</xdr:col>
      <xdr:colOff>127000</xdr:colOff>
      <xdr:row>62</xdr:row>
      <xdr:rowOff>46990</xdr:rowOff>
    </xdr:to>
    <xdr:sp macro="" textlink="">
      <xdr:nvSpPr>
        <xdr:cNvPr id="154" name="円/楕円 153"/>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57167</xdr:rowOff>
    </xdr:from>
    <xdr:ext cx="762000" cy="259045"/>
    <xdr:sp macro="" textlink="">
      <xdr:nvSpPr>
        <xdr:cNvPr id="155" name="テキスト ボックス 154"/>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7" name="テキスト ボックス 156"/>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625812"/>
    <xdr:sp macro="" textlink="">
      <xdr:nvSpPr>
        <xdr:cNvPr id="158" name="テキスト ボックス 157"/>
        <xdr:cNvSpPr txBox="1"/>
      </xdr:nvSpPr>
      <xdr:spPr>
        <a:xfrm>
          <a:off x="4276297" y="12973050"/>
          <a:ext cx="1397000" cy="62581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[1,028,785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年度から突出して増加した要因は、物件費において、東日本大震災の被災によるガレキ処理及び被災からの町づくり事業に伴う委託業務等である。平成</a:t>
          </a:r>
          <a:r>
            <a:rPr kumimoji="1" lang="en-US" altLang="ja-JP" sz="1300">
              <a:latin typeface="ＭＳ Ｐゴシック"/>
            </a:rPr>
            <a:t>25</a:t>
          </a:r>
          <a:r>
            <a:rPr kumimoji="1" lang="ja-JP" altLang="en-US" sz="1300">
              <a:latin typeface="ＭＳ Ｐゴシック"/>
            </a:rPr>
            <a:t>年度でガレキ処理がほぼ終了となり、来年度以降減額とはなるものの、ここ数年間は震災前の水準よりも高い値で推移すると思われる。</a:t>
          </a: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2" name="直線コネクタ 171"/>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3" name="テキスト ボックス 172"/>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4" name="直線コネクタ 173"/>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5" name="テキスト ボックス 174"/>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6" name="直線コネクタ 175"/>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7" name="テキスト ボックス 176"/>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8" name="直線コネクタ 177"/>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9" name="テキスト ボックス 178"/>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0" name="直線コネクタ 179"/>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1" name="テキスト ボックス 180"/>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2" name="直線コネクタ 181"/>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3" name="テキスト ボックス 182"/>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147346</xdr:rowOff>
    </xdr:from>
    <xdr:to>
      <xdr:col>7</xdr:col>
      <xdr:colOff>152400</xdr:colOff>
      <xdr:row>87</xdr:row>
      <xdr:rowOff>9187</xdr:rowOff>
    </xdr:to>
    <xdr:cxnSp macro="">
      <xdr:nvCxnSpPr>
        <xdr:cNvPr id="186" name="直線コネクタ 185"/>
        <xdr:cNvCxnSpPr/>
      </xdr:nvCxnSpPr>
      <xdr:spPr>
        <a:xfrm flipV="1">
          <a:off x="4953000" y="13863346"/>
          <a:ext cx="0" cy="1061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86</xdr:row>
      <xdr:rowOff>152714</xdr:rowOff>
    </xdr:from>
    <xdr:ext cx="762000" cy="259045"/>
    <xdr:sp macro="" textlink="">
      <xdr:nvSpPr>
        <xdr:cNvPr id="187" name="人件費・物件費等の状況最小値テキスト"/>
        <xdr:cNvSpPr txBox="1"/>
      </xdr:nvSpPr>
      <xdr:spPr>
        <a:xfrm>
          <a:off x="5041900" y="1489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1,028,785</a:t>
          </a:r>
          <a:endParaRPr kumimoji="1" lang="ja-JP" altLang="en-US" sz="1000" b="1">
            <a:latin typeface="ＭＳ Ｐゴシック"/>
          </a:endParaRPr>
        </a:p>
      </xdr:txBody>
    </xdr:sp>
    <xdr:clientData/>
  </xdr:oneCellAnchor>
  <xdr:twoCellAnchor>
    <xdr:from>
      <xdr:col>7</xdr:col>
      <xdr:colOff>63500</xdr:colOff>
      <xdr:row>87</xdr:row>
      <xdr:rowOff>9187</xdr:rowOff>
    </xdr:from>
    <xdr:to>
      <xdr:col>7</xdr:col>
      <xdr:colOff>241300</xdr:colOff>
      <xdr:row>87</xdr:row>
      <xdr:rowOff>9187</xdr:rowOff>
    </xdr:to>
    <xdr:cxnSp macro="">
      <xdr:nvCxnSpPr>
        <xdr:cNvPr id="188" name="直線コネクタ 187"/>
        <xdr:cNvCxnSpPr/>
      </xdr:nvCxnSpPr>
      <xdr:spPr>
        <a:xfrm>
          <a:off x="4864100" y="1492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62273</xdr:rowOff>
    </xdr:from>
    <xdr:ext cx="762000" cy="259045"/>
    <xdr:sp macro="" textlink="">
      <xdr:nvSpPr>
        <xdr:cNvPr id="189" name="人件費・物件費等の状況最大値テキスト"/>
        <xdr:cNvSpPr txBox="1"/>
      </xdr:nvSpPr>
      <xdr:spPr>
        <a:xfrm>
          <a:off x="5041900" y="1360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104,549</a:t>
          </a:r>
          <a:endParaRPr kumimoji="1" lang="ja-JP" altLang="en-US" sz="1000" b="1">
            <a:latin typeface="ＭＳ Ｐゴシック"/>
          </a:endParaRPr>
        </a:p>
      </xdr:txBody>
    </xdr:sp>
    <xdr:clientData/>
  </xdr:oneCellAnchor>
  <xdr:twoCellAnchor>
    <xdr:from>
      <xdr:col>7</xdr:col>
      <xdr:colOff>63500</xdr:colOff>
      <xdr:row>80</xdr:row>
      <xdr:rowOff>147346</xdr:rowOff>
    </xdr:from>
    <xdr:to>
      <xdr:col>7</xdr:col>
      <xdr:colOff>241300</xdr:colOff>
      <xdr:row>80</xdr:row>
      <xdr:rowOff>147346</xdr:rowOff>
    </xdr:to>
    <xdr:cxnSp macro="">
      <xdr:nvCxnSpPr>
        <xdr:cNvPr id="190" name="直線コネクタ 189"/>
        <xdr:cNvCxnSpPr/>
      </xdr:nvCxnSpPr>
      <xdr:spPr>
        <a:xfrm>
          <a:off x="4864100" y="13863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9187</xdr:rowOff>
    </xdr:from>
    <xdr:to>
      <xdr:col>7</xdr:col>
      <xdr:colOff>152400</xdr:colOff>
      <xdr:row>90</xdr:row>
      <xdr:rowOff>17123</xdr:rowOff>
    </xdr:to>
    <xdr:cxnSp macro="">
      <xdr:nvCxnSpPr>
        <xdr:cNvPr id="191" name="直線コネクタ 190"/>
        <xdr:cNvCxnSpPr/>
      </xdr:nvCxnSpPr>
      <xdr:spPr>
        <a:xfrm flipV="1">
          <a:off x="4114800" y="14925337"/>
          <a:ext cx="838200" cy="52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5124</xdr:rowOff>
    </xdr:from>
    <xdr:ext cx="762000" cy="259045"/>
    <xdr:sp macro="" textlink="">
      <xdr:nvSpPr>
        <xdr:cNvPr id="192" name="人件費・物件費等の状況平均値テキスト"/>
        <xdr:cNvSpPr txBox="1"/>
      </xdr:nvSpPr>
      <xdr:spPr>
        <a:xfrm>
          <a:off x="5041900" y="137211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154036</xdr:rowOff>
    </xdr:from>
    <xdr:to>
      <xdr:col>7</xdr:col>
      <xdr:colOff>203200</xdr:colOff>
      <xdr:row>81</xdr:row>
      <xdr:rowOff>84186</xdr:rowOff>
    </xdr:to>
    <xdr:sp macro="" textlink="">
      <xdr:nvSpPr>
        <xdr:cNvPr id="193" name="フローチャート : 判断 192"/>
        <xdr:cNvSpPr/>
      </xdr:nvSpPr>
      <xdr:spPr>
        <a:xfrm>
          <a:off x="4902200" y="1387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161158</xdr:rowOff>
    </xdr:from>
    <xdr:to>
      <xdr:col>6</xdr:col>
      <xdr:colOff>0</xdr:colOff>
      <xdr:row>90</xdr:row>
      <xdr:rowOff>17123</xdr:rowOff>
    </xdr:to>
    <xdr:cxnSp macro="">
      <xdr:nvCxnSpPr>
        <xdr:cNvPr id="194" name="直線コネクタ 193"/>
        <xdr:cNvCxnSpPr/>
      </xdr:nvCxnSpPr>
      <xdr:spPr>
        <a:xfrm>
          <a:off x="3225800" y="14905858"/>
          <a:ext cx="889000" cy="54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146741</xdr:rowOff>
    </xdr:from>
    <xdr:to>
      <xdr:col>6</xdr:col>
      <xdr:colOff>50800</xdr:colOff>
      <xdr:row>81</xdr:row>
      <xdr:rowOff>76891</xdr:rowOff>
    </xdr:to>
    <xdr:sp macro="" textlink="">
      <xdr:nvSpPr>
        <xdr:cNvPr id="195" name="フローチャート : 判断 194"/>
        <xdr:cNvSpPr/>
      </xdr:nvSpPr>
      <xdr:spPr>
        <a:xfrm>
          <a:off x="4064000" y="1386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87068</xdr:rowOff>
    </xdr:from>
    <xdr:ext cx="736600" cy="259045"/>
    <xdr:sp macro="" textlink="">
      <xdr:nvSpPr>
        <xdr:cNvPr id="196" name="テキスト ボックス 195"/>
        <xdr:cNvSpPr txBox="1"/>
      </xdr:nvSpPr>
      <xdr:spPr>
        <a:xfrm>
          <a:off x="3733800" y="13631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99572</xdr:rowOff>
    </xdr:from>
    <xdr:to>
      <xdr:col>4</xdr:col>
      <xdr:colOff>482600</xdr:colOff>
      <xdr:row>86</xdr:row>
      <xdr:rowOff>161158</xdr:rowOff>
    </xdr:to>
    <xdr:cxnSp macro="">
      <xdr:nvCxnSpPr>
        <xdr:cNvPr id="197" name="直線コネクタ 196"/>
        <xdr:cNvCxnSpPr/>
      </xdr:nvCxnSpPr>
      <xdr:spPr>
        <a:xfrm>
          <a:off x="2336800" y="13987022"/>
          <a:ext cx="889000" cy="91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9499</xdr:rowOff>
    </xdr:from>
    <xdr:to>
      <xdr:col>4</xdr:col>
      <xdr:colOff>533400</xdr:colOff>
      <xdr:row>81</xdr:row>
      <xdr:rowOff>111099</xdr:rowOff>
    </xdr:to>
    <xdr:sp macro="" textlink="">
      <xdr:nvSpPr>
        <xdr:cNvPr id="198" name="フローチャート : 判断 197"/>
        <xdr:cNvSpPr/>
      </xdr:nvSpPr>
      <xdr:spPr>
        <a:xfrm>
          <a:off x="3175000" y="1389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121276</xdr:rowOff>
    </xdr:from>
    <xdr:ext cx="762000" cy="259045"/>
    <xdr:sp macro="" textlink="">
      <xdr:nvSpPr>
        <xdr:cNvPr id="199" name="テキスト ボックス 198"/>
        <xdr:cNvSpPr txBox="1"/>
      </xdr:nvSpPr>
      <xdr:spPr>
        <a:xfrm>
          <a:off x="2844800" y="1366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96997</xdr:rowOff>
    </xdr:from>
    <xdr:to>
      <xdr:col>3</xdr:col>
      <xdr:colOff>279400</xdr:colOff>
      <xdr:row>81</xdr:row>
      <xdr:rowOff>99572</xdr:rowOff>
    </xdr:to>
    <xdr:cxnSp macro="">
      <xdr:nvCxnSpPr>
        <xdr:cNvPr id="200" name="直線コネクタ 199"/>
        <xdr:cNvCxnSpPr/>
      </xdr:nvCxnSpPr>
      <xdr:spPr>
        <a:xfrm>
          <a:off x="1447800" y="13984447"/>
          <a:ext cx="889000" cy="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162060</xdr:rowOff>
    </xdr:from>
    <xdr:to>
      <xdr:col>3</xdr:col>
      <xdr:colOff>330200</xdr:colOff>
      <xdr:row>81</xdr:row>
      <xdr:rowOff>92210</xdr:rowOff>
    </xdr:to>
    <xdr:sp macro="" textlink="">
      <xdr:nvSpPr>
        <xdr:cNvPr id="201" name="フローチャート : 判断 200"/>
        <xdr:cNvSpPr/>
      </xdr:nvSpPr>
      <xdr:spPr>
        <a:xfrm>
          <a:off x="2286000" y="1387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102387</xdr:rowOff>
    </xdr:from>
    <xdr:ext cx="762000" cy="259045"/>
    <xdr:sp macro="" textlink="">
      <xdr:nvSpPr>
        <xdr:cNvPr id="202" name="テキスト ボックス 201"/>
        <xdr:cNvSpPr txBox="1"/>
      </xdr:nvSpPr>
      <xdr:spPr>
        <a:xfrm>
          <a:off x="1955800" y="1364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161,565</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150338</xdr:rowOff>
    </xdr:from>
    <xdr:to>
      <xdr:col>2</xdr:col>
      <xdr:colOff>127000</xdr:colOff>
      <xdr:row>81</xdr:row>
      <xdr:rowOff>80488</xdr:rowOff>
    </xdr:to>
    <xdr:sp macro="" textlink="">
      <xdr:nvSpPr>
        <xdr:cNvPr id="203" name="フローチャート : 判断 202"/>
        <xdr:cNvSpPr/>
      </xdr:nvSpPr>
      <xdr:spPr>
        <a:xfrm>
          <a:off x="1397000" y="1386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90665</xdr:rowOff>
    </xdr:from>
    <xdr:ext cx="762000" cy="259045"/>
    <xdr:sp macro="" textlink="">
      <xdr:nvSpPr>
        <xdr:cNvPr id="204" name="テキスト ボックス 203"/>
        <xdr:cNvSpPr txBox="1"/>
      </xdr:nvSpPr>
      <xdr:spPr>
        <a:xfrm>
          <a:off x="1066800" y="136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151,363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86</xdr:row>
      <xdr:rowOff>129837</xdr:rowOff>
    </xdr:from>
    <xdr:to>
      <xdr:col>7</xdr:col>
      <xdr:colOff>203200</xdr:colOff>
      <xdr:row>87</xdr:row>
      <xdr:rowOff>59987</xdr:rowOff>
    </xdr:to>
    <xdr:sp macro="" textlink="">
      <xdr:nvSpPr>
        <xdr:cNvPr id="210" name="円/楕円 209"/>
        <xdr:cNvSpPr/>
      </xdr:nvSpPr>
      <xdr:spPr>
        <a:xfrm>
          <a:off x="4902200" y="1487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25714</xdr:rowOff>
    </xdr:from>
    <xdr:ext cx="762000" cy="259045"/>
    <xdr:sp macro="" textlink="">
      <xdr:nvSpPr>
        <xdr:cNvPr id="211" name="人件費・物件費等の状況該当値テキスト"/>
        <xdr:cNvSpPr txBox="1"/>
      </xdr:nvSpPr>
      <xdr:spPr>
        <a:xfrm>
          <a:off x="5041900" y="1477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1,028,785</a:t>
          </a:r>
          <a:endParaRPr kumimoji="1" lang="ja-JP" altLang="en-US" sz="1000" b="1">
            <a:solidFill>
              <a:srgbClr val="FF0000"/>
            </a:solidFill>
            <a:latin typeface="ＭＳ Ｐゴシック"/>
          </a:endParaRPr>
        </a:p>
      </xdr:txBody>
    </xdr:sp>
    <xdr:clientData/>
  </xdr:oneCellAnchor>
  <xdr:twoCellAnchor>
    <xdr:from>
      <xdr:col>5</xdr:col>
      <xdr:colOff>635000</xdr:colOff>
      <xdr:row>89</xdr:row>
      <xdr:rowOff>137773</xdr:rowOff>
    </xdr:from>
    <xdr:to>
      <xdr:col>6</xdr:col>
      <xdr:colOff>50800</xdr:colOff>
      <xdr:row>90</xdr:row>
      <xdr:rowOff>67923</xdr:rowOff>
    </xdr:to>
    <xdr:sp macro="" textlink="">
      <xdr:nvSpPr>
        <xdr:cNvPr id="212" name="円/楕円 211"/>
        <xdr:cNvSpPr/>
      </xdr:nvSpPr>
      <xdr:spPr>
        <a:xfrm>
          <a:off x="4064000" y="1539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90</xdr:row>
      <xdr:rowOff>52700</xdr:rowOff>
    </xdr:from>
    <xdr:ext cx="736600" cy="259045"/>
    <xdr:sp macro="" textlink="">
      <xdr:nvSpPr>
        <xdr:cNvPr id="213" name="テキスト ボックス 212"/>
        <xdr:cNvSpPr txBox="1"/>
      </xdr:nvSpPr>
      <xdr:spPr>
        <a:xfrm>
          <a:off x="3733800" y="15483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1,483,323</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110358</xdr:rowOff>
    </xdr:from>
    <xdr:to>
      <xdr:col>4</xdr:col>
      <xdr:colOff>533400</xdr:colOff>
      <xdr:row>87</xdr:row>
      <xdr:rowOff>40508</xdr:rowOff>
    </xdr:to>
    <xdr:sp macro="" textlink="">
      <xdr:nvSpPr>
        <xdr:cNvPr id="214" name="円/楕円 213"/>
        <xdr:cNvSpPr/>
      </xdr:nvSpPr>
      <xdr:spPr>
        <a:xfrm>
          <a:off x="3175000" y="1485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25285</xdr:rowOff>
    </xdr:from>
    <xdr:ext cx="762000" cy="259045"/>
    <xdr:sp macro="" textlink="">
      <xdr:nvSpPr>
        <xdr:cNvPr id="215" name="テキスト ボックス 214"/>
        <xdr:cNvSpPr txBox="1"/>
      </xdr:nvSpPr>
      <xdr:spPr>
        <a:xfrm>
          <a:off x="2844800" y="14941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1,011,832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48772</xdr:rowOff>
    </xdr:from>
    <xdr:to>
      <xdr:col>3</xdr:col>
      <xdr:colOff>330200</xdr:colOff>
      <xdr:row>81</xdr:row>
      <xdr:rowOff>150372</xdr:rowOff>
    </xdr:to>
    <xdr:sp macro="" textlink="">
      <xdr:nvSpPr>
        <xdr:cNvPr id="216" name="円/楕円 215"/>
        <xdr:cNvSpPr/>
      </xdr:nvSpPr>
      <xdr:spPr>
        <a:xfrm>
          <a:off x="2286000" y="1393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135149</xdr:rowOff>
    </xdr:from>
    <xdr:ext cx="762000" cy="259045"/>
    <xdr:sp macro="" textlink="">
      <xdr:nvSpPr>
        <xdr:cNvPr id="217" name="テキスト ボックス 216"/>
        <xdr:cNvSpPr txBox="1"/>
      </xdr:nvSpPr>
      <xdr:spPr>
        <a:xfrm>
          <a:off x="1955800" y="1402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212,183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46197</xdr:rowOff>
    </xdr:from>
    <xdr:to>
      <xdr:col>2</xdr:col>
      <xdr:colOff>127000</xdr:colOff>
      <xdr:row>81</xdr:row>
      <xdr:rowOff>147797</xdr:rowOff>
    </xdr:to>
    <xdr:sp macro="" textlink="">
      <xdr:nvSpPr>
        <xdr:cNvPr id="218" name="円/楕円 217"/>
        <xdr:cNvSpPr/>
      </xdr:nvSpPr>
      <xdr:spPr>
        <a:xfrm>
          <a:off x="1397000" y="1393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132574</xdr:rowOff>
    </xdr:from>
    <xdr:ext cx="762000" cy="259045"/>
    <xdr:sp macro="" textlink="">
      <xdr:nvSpPr>
        <xdr:cNvPr id="219" name="テキスト ボックス 218"/>
        <xdr:cNvSpPr txBox="1"/>
      </xdr:nvSpPr>
      <xdr:spPr>
        <a:xfrm>
          <a:off x="1066800" y="14020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209,941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1" name="テキスト ボックス 220"/>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2" name="テキスト ボックス 221"/>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旧来からの給与体系により、類似団体平均を下回る</a:t>
          </a:r>
          <a:r>
            <a:rPr kumimoji="1" lang="en-US" altLang="ja-JP" sz="1300">
              <a:latin typeface="ＭＳ Ｐゴシック"/>
            </a:rPr>
            <a:t>93.7</a:t>
          </a:r>
          <a:r>
            <a:rPr kumimoji="1" lang="ja-JP" altLang="en-US" sz="1300">
              <a:latin typeface="ＭＳ Ｐゴシック"/>
            </a:rPr>
            <a:t>となっている。今後もより一層、給与の適正化に努める。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51102</xdr:rowOff>
    </xdr:from>
    <xdr:to>
      <xdr:col>24</xdr:col>
      <xdr:colOff>558800</xdr:colOff>
      <xdr:row>87</xdr:row>
      <xdr:rowOff>136979</xdr:rowOff>
    </xdr:to>
    <xdr:cxnSp macro="">
      <xdr:nvCxnSpPr>
        <xdr:cNvPr id="250" name="直線コネクタ 249"/>
        <xdr:cNvCxnSpPr/>
      </xdr:nvCxnSpPr>
      <xdr:spPr>
        <a:xfrm flipV="1">
          <a:off x="17018000" y="13938552"/>
          <a:ext cx="0" cy="11145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109056</xdr:rowOff>
    </xdr:from>
    <xdr:ext cx="762000" cy="259045"/>
    <xdr:sp macro="" textlink="">
      <xdr:nvSpPr>
        <xdr:cNvPr id="251" name="給与水準   （国との比較）最小値テキスト"/>
        <xdr:cNvSpPr txBox="1"/>
      </xdr:nvSpPr>
      <xdr:spPr>
        <a:xfrm>
          <a:off x="17106900" y="150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136979</xdr:rowOff>
    </xdr:from>
    <xdr:to>
      <xdr:col>24</xdr:col>
      <xdr:colOff>647700</xdr:colOff>
      <xdr:row>87</xdr:row>
      <xdr:rowOff>136979</xdr:rowOff>
    </xdr:to>
    <xdr:cxnSp macro="">
      <xdr:nvCxnSpPr>
        <xdr:cNvPr id="252" name="直線コネクタ 251"/>
        <xdr:cNvCxnSpPr/>
      </xdr:nvCxnSpPr>
      <xdr:spPr>
        <a:xfrm>
          <a:off x="16929100" y="150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137479</xdr:rowOff>
    </xdr:from>
    <xdr:ext cx="762000" cy="259045"/>
    <xdr:sp macro="" textlink="">
      <xdr:nvSpPr>
        <xdr:cNvPr id="253"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24</xdr:col>
      <xdr:colOff>469900</xdr:colOff>
      <xdr:row>81</xdr:row>
      <xdr:rowOff>51102</xdr:rowOff>
    </xdr:from>
    <xdr:to>
      <xdr:col>24</xdr:col>
      <xdr:colOff>647700</xdr:colOff>
      <xdr:row>81</xdr:row>
      <xdr:rowOff>51102</xdr:rowOff>
    </xdr:to>
    <xdr:cxnSp macro="">
      <xdr:nvCxnSpPr>
        <xdr:cNvPr id="254" name="直線コネクタ 253"/>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109462</xdr:rowOff>
    </xdr:from>
    <xdr:to>
      <xdr:col>24</xdr:col>
      <xdr:colOff>558800</xdr:colOff>
      <xdr:row>87</xdr:row>
      <xdr:rowOff>159959</xdr:rowOff>
    </xdr:to>
    <xdr:cxnSp macro="">
      <xdr:nvCxnSpPr>
        <xdr:cNvPr id="255" name="直線コネクタ 254"/>
        <xdr:cNvCxnSpPr/>
      </xdr:nvCxnSpPr>
      <xdr:spPr>
        <a:xfrm flipV="1">
          <a:off x="16179800" y="14168362"/>
          <a:ext cx="838200" cy="9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123570</xdr:rowOff>
    </xdr:from>
    <xdr:ext cx="762000" cy="259045"/>
    <xdr:sp macro="" textlink="">
      <xdr:nvSpPr>
        <xdr:cNvPr id="256" name="給与水準   （国との比較）平均値テキスト"/>
        <xdr:cNvSpPr txBox="1"/>
      </xdr:nvSpPr>
      <xdr:spPr>
        <a:xfrm>
          <a:off x="17106900" y="14353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57" name="フローチャート : 判断 256"/>
        <xdr:cNvSpPr/>
      </xdr:nvSpPr>
      <xdr:spPr>
        <a:xfrm>
          <a:off x="169672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159959</xdr:rowOff>
    </xdr:from>
    <xdr:to>
      <xdr:col>23</xdr:col>
      <xdr:colOff>406400</xdr:colOff>
      <xdr:row>88</xdr:row>
      <xdr:rowOff>11491</xdr:rowOff>
    </xdr:to>
    <xdr:cxnSp macro="">
      <xdr:nvCxnSpPr>
        <xdr:cNvPr id="258" name="直線コネクタ 257"/>
        <xdr:cNvCxnSpPr/>
      </xdr:nvCxnSpPr>
      <xdr:spPr>
        <a:xfrm flipV="1">
          <a:off x="15290800" y="150761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19050</xdr:rowOff>
    </xdr:from>
    <xdr:to>
      <xdr:col>23</xdr:col>
      <xdr:colOff>457200</xdr:colOff>
      <xdr:row>89</xdr:row>
      <xdr:rowOff>120650</xdr:rowOff>
    </xdr:to>
    <xdr:sp macro="" textlink="">
      <xdr:nvSpPr>
        <xdr:cNvPr id="259" name="フローチャート : 判断 258"/>
        <xdr:cNvSpPr/>
      </xdr:nvSpPr>
      <xdr:spPr>
        <a:xfrm>
          <a:off x="16129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105427</xdr:rowOff>
    </xdr:from>
    <xdr:ext cx="736600" cy="259045"/>
    <xdr:sp macro="" textlink="">
      <xdr:nvSpPr>
        <xdr:cNvPr id="260" name="テキスト ボックス 259"/>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131536</xdr:rowOff>
    </xdr:from>
    <xdr:to>
      <xdr:col>22</xdr:col>
      <xdr:colOff>203200</xdr:colOff>
      <xdr:row>88</xdr:row>
      <xdr:rowOff>11491</xdr:rowOff>
    </xdr:to>
    <xdr:cxnSp macro="">
      <xdr:nvCxnSpPr>
        <xdr:cNvPr id="261" name="直線コネクタ 260"/>
        <xdr:cNvCxnSpPr/>
      </xdr:nvCxnSpPr>
      <xdr:spPr>
        <a:xfrm>
          <a:off x="14401800" y="14018986"/>
          <a:ext cx="889000" cy="108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7559</xdr:rowOff>
    </xdr:from>
    <xdr:to>
      <xdr:col>22</xdr:col>
      <xdr:colOff>254000</xdr:colOff>
      <xdr:row>89</xdr:row>
      <xdr:rowOff>109159</xdr:rowOff>
    </xdr:to>
    <xdr:sp macro="" textlink="">
      <xdr:nvSpPr>
        <xdr:cNvPr id="262" name="フローチャート : 判断 261"/>
        <xdr:cNvSpPr/>
      </xdr:nvSpPr>
      <xdr:spPr>
        <a:xfrm>
          <a:off x="15240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93936</xdr:rowOff>
    </xdr:from>
    <xdr:ext cx="762000" cy="259045"/>
    <xdr:sp macro="" textlink="">
      <xdr:nvSpPr>
        <xdr:cNvPr id="263" name="テキスト ボックス 262"/>
        <xdr:cNvSpPr txBox="1"/>
      </xdr:nvSpPr>
      <xdr:spPr>
        <a:xfrm>
          <a:off x="14909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51102</xdr:rowOff>
    </xdr:from>
    <xdr:to>
      <xdr:col>21</xdr:col>
      <xdr:colOff>0</xdr:colOff>
      <xdr:row>81</xdr:row>
      <xdr:rowOff>131536</xdr:rowOff>
    </xdr:to>
    <xdr:cxnSp macro="">
      <xdr:nvCxnSpPr>
        <xdr:cNvPr id="264" name="直線コネクタ 263"/>
        <xdr:cNvCxnSpPr/>
      </xdr:nvCxnSpPr>
      <xdr:spPr>
        <a:xfrm>
          <a:off x="13512800" y="13938552"/>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59568</xdr:rowOff>
    </xdr:from>
    <xdr:to>
      <xdr:col>21</xdr:col>
      <xdr:colOff>50800</xdr:colOff>
      <xdr:row>83</xdr:row>
      <xdr:rowOff>161168</xdr:rowOff>
    </xdr:to>
    <xdr:sp macro="" textlink="">
      <xdr:nvSpPr>
        <xdr:cNvPr id="265" name="フローチャート : 判断 264"/>
        <xdr:cNvSpPr/>
      </xdr:nvSpPr>
      <xdr:spPr>
        <a:xfrm>
          <a:off x="14351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145945</xdr:rowOff>
    </xdr:from>
    <xdr:ext cx="762000" cy="259045"/>
    <xdr:sp macro="" textlink="">
      <xdr:nvSpPr>
        <xdr:cNvPr id="266" name="テキスト ボックス 265"/>
        <xdr:cNvSpPr txBox="1"/>
      </xdr:nvSpPr>
      <xdr:spPr>
        <a:xfrm>
          <a:off x="14020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36588</xdr:rowOff>
    </xdr:from>
    <xdr:to>
      <xdr:col>19</xdr:col>
      <xdr:colOff>533400</xdr:colOff>
      <xdr:row>83</xdr:row>
      <xdr:rowOff>138188</xdr:rowOff>
    </xdr:to>
    <xdr:sp macro="" textlink="">
      <xdr:nvSpPr>
        <xdr:cNvPr id="267" name="フローチャート : 判断 266"/>
        <xdr:cNvSpPr/>
      </xdr:nvSpPr>
      <xdr:spPr>
        <a:xfrm>
          <a:off x="13462000" y="1426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122965</xdr:rowOff>
    </xdr:from>
    <xdr:ext cx="762000" cy="259045"/>
    <xdr:sp macro="" textlink="">
      <xdr:nvSpPr>
        <xdr:cNvPr id="268" name="テキスト ボックス 267"/>
        <xdr:cNvSpPr txBox="1"/>
      </xdr:nvSpPr>
      <xdr:spPr>
        <a:xfrm>
          <a:off x="131318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58662</xdr:rowOff>
    </xdr:from>
    <xdr:to>
      <xdr:col>24</xdr:col>
      <xdr:colOff>609600</xdr:colOff>
      <xdr:row>82</xdr:row>
      <xdr:rowOff>160262</xdr:rowOff>
    </xdr:to>
    <xdr:sp macro="" textlink="">
      <xdr:nvSpPr>
        <xdr:cNvPr id="274" name="円/楕円 273"/>
        <xdr:cNvSpPr/>
      </xdr:nvSpPr>
      <xdr:spPr>
        <a:xfrm>
          <a:off x="169672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75189</xdr:rowOff>
    </xdr:from>
    <xdr:ext cx="762000" cy="259045"/>
    <xdr:sp macro="" textlink="">
      <xdr:nvSpPr>
        <xdr:cNvPr id="275" name="給与水準   （国との比較）該当値テキスト"/>
        <xdr:cNvSpPr txBox="1"/>
      </xdr:nvSpPr>
      <xdr:spPr>
        <a:xfrm>
          <a:off x="17106900" y="1396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109159</xdr:rowOff>
    </xdr:from>
    <xdr:to>
      <xdr:col>23</xdr:col>
      <xdr:colOff>457200</xdr:colOff>
      <xdr:row>88</xdr:row>
      <xdr:rowOff>39309</xdr:rowOff>
    </xdr:to>
    <xdr:sp macro="" textlink="">
      <xdr:nvSpPr>
        <xdr:cNvPr id="276" name="円/楕円 275"/>
        <xdr:cNvSpPr/>
      </xdr:nvSpPr>
      <xdr:spPr>
        <a:xfrm>
          <a:off x="16129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49486</xdr:rowOff>
    </xdr:from>
    <xdr:ext cx="736600" cy="259045"/>
    <xdr:sp macro="" textlink="">
      <xdr:nvSpPr>
        <xdr:cNvPr id="277" name="テキスト ボックス 276"/>
        <xdr:cNvSpPr txBox="1"/>
      </xdr:nvSpPr>
      <xdr:spPr>
        <a:xfrm>
          <a:off x="15798800" y="14794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132141</xdr:rowOff>
    </xdr:from>
    <xdr:to>
      <xdr:col>22</xdr:col>
      <xdr:colOff>254000</xdr:colOff>
      <xdr:row>88</xdr:row>
      <xdr:rowOff>62291</xdr:rowOff>
    </xdr:to>
    <xdr:sp macro="" textlink="">
      <xdr:nvSpPr>
        <xdr:cNvPr id="278" name="円/楕円 277"/>
        <xdr:cNvSpPr/>
      </xdr:nvSpPr>
      <xdr:spPr>
        <a:xfrm>
          <a:off x="15240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72468</xdr:rowOff>
    </xdr:from>
    <xdr:ext cx="762000" cy="259045"/>
    <xdr:sp macro="" textlink="">
      <xdr:nvSpPr>
        <xdr:cNvPr id="279" name="テキスト ボックス 278"/>
        <xdr:cNvSpPr txBox="1"/>
      </xdr:nvSpPr>
      <xdr:spPr>
        <a:xfrm>
          <a:off x="14909800" y="1481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80736</xdr:rowOff>
    </xdr:from>
    <xdr:to>
      <xdr:col>21</xdr:col>
      <xdr:colOff>50800</xdr:colOff>
      <xdr:row>82</xdr:row>
      <xdr:rowOff>10886</xdr:rowOff>
    </xdr:to>
    <xdr:sp macro="" textlink="">
      <xdr:nvSpPr>
        <xdr:cNvPr id="280" name="円/楕円 279"/>
        <xdr:cNvSpPr/>
      </xdr:nvSpPr>
      <xdr:spPr>
        <a:xfrm>
          <a:off x="14351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21063</xdr:rowOff>
    </xdr:from>
    <xdr:ext cx="762000" cy="259045"/>
    <xdr:sp macro="" textlink="">
      <xdr:nvSpPr>
        <xdr:cNvPr id="281" name="テキスト ボックス 280"/>
        <xdr:cNvSpPr txBox="1"/>
      </xdr:nvSpPr>
      <xdr:spPr>
        <a:xfrm>
          <a:off x="14020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302</xdr:rowOff>
    </xdr:from>
    <xdr:to>
      <xdr:col>19</xdr:col>
      <xdr:colOff>533400</xdr:colOff>
      <xdr:row>81</xdr:row>
      <xdr:rowOff>101902</xdr:rowOff>
    </xdr:to>
    <xdr:sp macro="" textlink="">
      <xdr:nvSpPr>
        <xdr:cNvPr id="282" name="円/楕円 281"/>
        <xdr:cNvSpPr/>
      </xdr:nvSpPr>
      <xdr:spPr>
        <a:xfrm>
          <a:off x="13462000" y="13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112079</xdr:rowOff>
    </xdr:from>
    <xdr:ext cx="762000" cy="259045"/>
    <xdr:sp macro="" textlink="">
      <xdr:nvSpPr>
        <xdr:cNvPr id="283" name="テキスト ボックス 282"/>
        <xdr:cNvSpPr txBox="1"/>
      </xdr:nvSpPr>
      <xdr:spPr>
        <a:xfrm>
          <a:off x="13131800" y="1365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[20.63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本町は、離半島部を有する地理的条件や直営の公共施設等により、職員数が多くなっていた。平成</a:t>
          </a:r>
          <a:r>
            <a:rPr kumimoji="1" lang="en-US" altLang="ja-JP" sz="1300">
              <a:latin typeface="ＭＳ Ｐゴシック"/>
            </a:rPr>
            <a:t>23</a:t>
          </a:r>
          <a:r>
            <a:rPr kumimoji="1" lang="ja-JP" altLang="en-US" sz="1300">
              <a:latin typeface="ＭＳ Ｐゴシック"/>
            </a:rPr>
            <a:t>年</a:t>
          </a:r>
          <a:r>
            <a:rPr kumimoji="1" lang="en-US" altLang="ja-JP" sz="1300">
              <a:latin typeface="ＭＳ Ｐゴシック"/>
            </a:rPr>
            <a:t>10</a:t>
          </a:r>
          <a:r>
            <a:rPr kumimoji="1" lang="ja-JP" altLang="en-US" sz="1300">
              <a:latin typeface="ＭＳ Ｐゴシック"/>
            </a:rPr>
            <a:t>月、町立病院を指定管理者へ移行するなど、職員の削減に努めてきたが、東日本大震災により多くの犠牲者が出たこと及び町全体が被災したことにより、多くの町民が転出した等の理由により、数値が上昇してい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142180</xdr:rowOff>
    </xdr:from>
    <xdr:to>
      <xdr:col>24</xdr:col>
      <xdr:colOff>558800</xdr:colOff>
      <xdr:row>67</xdr:row>
      <xdr:rowOff>127121</xdr:rowOff>
    </xdr:to>
    <xdr:cxnSp macro="">
      <xdr:nvCxnSpPr>
        <xdr:cNvPr id="315" name="直線コネクタ 314"/>
        <xdr:cNvCxnSpPr/>
      </xdr:nvCxnSpPr>
      <xdr:spPr>
        <a:xfrm flipV="1">
          <a:off x="17018000" y="9914830"/>
          <a:ext cx="0" cy="1699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99198</xdr:rowOff>
    </xdr:from>
    <xdr:ext cx="762000" cy="259045"/>
    <xdr:sp macro="" textlink="">
      <xdr:nvSpPr>
        <xdr:cNvPr id="316" name="定員管理の状況最小値テキスト"/>
        <xdr:cNvSpPr txBox="1"/>
      </xdr:nvSpPr>
      <xdr:spPr>
        <a:xfrm>
          <a:off x="17106900" y="1158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20.63</a:t>
          </a:r>
          <a:endParaRPr kumimoji="1" lang="ja-JP" altLang="en-US" sz="1000" b="1">
            <a:latin typeface="ＭＳ Ｐゴシック"/>
          </a:endParaRPr>
        </a:p>
      </xdr:txBody>
    </xdr:sp>
    <xdr:clientData/>
  </xdr:oneCellAnchor>
  <xdr:twoCellAnchor>
    <xdr:from>
      <xdr:col>24</xdr:col>
      <xdr:colOff>469900</xdr:colOff>
      <xdr:row>67</xdr:row>
      <xdr:rowOff>127121</xdr:rowOff>
    </xdr:from>
    <xdr:to>
      <xdr:col>24</xdr:col>
      <xdr:colOff>647700</xdr:colOff>
      <xdr:row>67</xdr:row>
      <xdr:rowOff>127121</xdr:rowOff>
    </xdr:to>
    <xdr:cxnSp macro="">
      <xdr:nvCxnSpPr>
        <xdr:cNvPr id="317" name="直線コネクタ 316"/>
        <xdr:cNvCxnSpPr/>
      </xdr:nvCxnSpPr>
      <xdr:spPr>
        <a:xfrm>
          <a:off x="16929100" y="1161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57107</xdr:rowOff>
    </xdr:from>
    <xdr:ext cx="762000" cy="259045"/>
    <xdr:sp macro="" textlink="">
      <xdr:nvSpPr>
        <xdr:cNvPr id="318" name="定員管理の状況最大値テキスト"/>
        <xdr:cNvSpPr txBox="1"/>
      </xdr:nvSpPr>
      <xdr:spPr>
        <a:xfrm>
          <a:off x="17106900" y="9658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24</xdr:col>
      <xdr:colOff>469900</xdr:colOff>
      <xdr:row>57</xdr:row>
      <xdr:rowOff>142180</xdr:rowOff>
    </xdr:from>
    <xdr:to>
      <xdr:col>24</xdr:col>
      <xdr:colOff>647700</xdr:colOff>
      <xdr:row>57</xdr:row>
      <xdr:rowOff>142180</xdr:rowOff>
    </xdr:to>
    <xdr:cxnSp macro="">
      <xdr:nvCxnSpPr>
        <xdr:cNvPr id="319" name="直線コネクタ 318"/>
        <xdr:cNvCxnSpPr/>
      </xdr:nvCxnSpPr>
      <xdr:spPr>
        <a:xfrm>
          <a:off x="16929100" y="9914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84848</xdr:rowOff>
    </xdr:from>
    <xdr:to>
      <xdr:col>24</xdr:col>
      <xdr:colOff>558800</xdr:colOff>
      <xdr:row>67</xdr:row>
      <xdr:rowOff>127121</xdr:rowOff>
    </xdr:to>
    <xdr:cxnSp macro="">
      <xdr:nvCxnSpPr>
        <xdr:cNvPr id="320" name="直線コネクタ 319"/>
        <xdr:cNvCxnSpPr/>
      </xdr:nvCxnSpPr>
      <xdr:spPr>
        <a:xfrm>
          <a:off x="16179800" y="11400548"/>
          <a:ext cx="838200" cy="2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19853</xdr:rowOff>
    </xdr:from>
    <xdr:ext cx="762000" cy="259045"/>
    <xdr:sp macro="" textlink="">
      <xdr:nvSpPr>
        <xdr:cNvPr id="321" name="定員管理の状況平均値テキスト"/>
        <xdr:cNvSpPr txBox="1"/>
      </xdr:nvSpPr>
      <xdr:spPr>
        <a:xfrm>
          <a:off x="17106900" y="10135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3326</xdr:rowOff>
    </xdr:from>
    <xdr:to>
      <xdr:col>24</xdr:col>
      <xdr:colOff>609600</xdr:colOff>
      <xdr:row>60</xdr:row>
      <xdr:rowOff>104926</xdr:rowOff>
    </xdr:to>
    <xdr:sp macro="" textlink="">
      <xdr:nvSpPr>
        <xdr:cNvPr id="322" name="フローチャート : 判断 321"/>
        <xdr:cNvSpPr/>
      </xdr:nvSpPr>
      <xdr:spPr>
        <a:xfrm>
          <a:off x="16967200" y="102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98878</xdr:rowOff>
    </xdr:from>
    <xdr:to>
      <xdr:col>23</xdr:col>
      <xdr:colOff>406400</xdr:colOff>
      <xdr:row>66</xdr:row>
      <xdr:rowOff>84848</xdr:rowOff>
    </xdr:to>
    <xdr:cxnSp macro="">
      <xdr:nvCxnSpPr>
        <xdr:cNvPr id="323" name="直線コネクタ 322"/>
        <xdr:cNvCxnSpPr/>
      </xdr:nvCxnSpPr>
      <xdr:spPr>
        <a:xfrm>
          <a:off x="15290800" y="11243128"/>
          <a:ext cx="889000" cy="15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146050</xdr:rowOff>
    </xdr:from>
    <xdr:to>
      <xdr:col>23</xdr:col>
      <xdr:colOff>457200</xdr:colOff>
      <xdr:row>60</xdr:row>
      <xdr:rowOff>76200</xdr:rowOff>
    </xdr:to>
    <xdr:sp macro="" textlink="">
      <xdr:nvSpPr>
        <xdr:cNvPr id="324" name="フローチャート : 判断 323"/>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86377</xdr:rowOff>
    </xdr:from>
    <xdr:ext cx="736600" cy="259045"/>
    <xdr:sp macro="" textlink="">
      <xdr:nvSpPr>
        <xdr:cNvPr id="325" name="テキスト ボックス 324"/>
        <xdr:cNvSpPr txBox="1"/>
      </xdr:nvSpPr>
      <xdr:spPr>
        <a:xfrm>
          <a:off x="15798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89021</xdr:rowOff>
    </xdr:from>
    <xdr:to>
      <xdr:col>22</xdr:col>
      <xdr:colOff>203200</xdr:colOff>
      <xdr:row>65</xdr:row>
      <xdr:rowOff>98878</xdr:rowOff>
    </xdr:to>
    <xdr:cxnSp macro="">
      <xdr:nvCxnSpPr>
        <xdr:cNvPr id="326" name="直線コネクタ 325"/>
        <xdr:cNvCxnSpPr/>
      </xdr:nvCxnSpPr>
      <xdr:spPr>
        <a:xfrm>
          <a:off x="14401800" y="10890371"/>
          <a:ext cx="889000" cy="35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5624</xdr:rowOff>
    </xdr:from>
    <xdr:to>
      <xdr:col>22</xdr:col>
      <xdr:colOff>254000</xdr:colOff>
      <xdr:row>60</xdr:row>
      <xdr:rowOff>107224</xdr:rowOff>
    </xdr:to>
    <xdr:sp macro="" textlink="">
      <xdr:nvSpPr>
        <xdr:cNvPr id="327" name="フローチャート : 判断 326"/>
        <xdr:cNvSpPr/>
      </xdr:nvSpPr>
      <xdr:spPr>
        <a:xfrm>
          <a:off x="15240000" y="1029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117401</xdr:rowOff>
    </xdr:from>
    <xdr:ext cx="762000" cy="259045"/>
    <xdr:sp macro="" textlink="">
      <xdr:nvSpPr>
        <xdr:cNvPr id="328" name="テキスト ボックス 327"/>
        <xdr:cNvSpPr txBox="1"/>
      </xdr:nvSpPr>
      <xdr:spPr>
        <a:xfrm>
          <a:off x="14909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163951</xdr:rowOff>
    </xdr:from>
    <xdr:to>
      <xdr:col>21</xdr:col>
      <xdr:colOff>0</xdr:colOff>
      <xdr:row>63</xdr:row>
      <xdr:rowOff>89021</xdr:rowOff>
    </xdr:to>
    <xdr:cxnSp macro="">
      <xdr:nvCxnSpPr>
        <xdr:cNvPr id="329" name="直線コネクタ 328"/>
        <xdr:cNvCxnSpPr/>
      </xdr:nvCxnSpPr>
      <xdr:spPr>
        <a:xfrm>
          <a:off x="13512800" y="10793851"/>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145808</xdr:rowOff>
    </xdr:from>
    <xdr:to>
      <xdr:col>21</xdr:col>
      <xdr:colOff>50800</xdr:colOff>
      <xdr:row>61</xdr:row>
      <xdr:rowOff>75958</xdr:rowOff>
    </xdr:to>
    <xdr:sp macro="" textlink="">
      <xdr:nvSpPr>
        <xdr:cNvPr id="330" name="フローチャート : 判断 329"/>
        <xdr:cNvSpPr/>
      </xdr:nvSpPr>
      <xdr:spPr>
        <a:xfrm>
          <a:off x="14351000" y="1043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86135</xdr:rowOff>
    </xdr:from>
    <xdr:ext cx="762000" cy="259045"/>
    <xdr:sp macro="" textlink="">
      <xdr:nvSpPr>
        <xdr:cNvPr id="331" name="テキスト ボックス 330"/>
        <xdr:cNvSpPr txBox="1"/>
      </xdr:nvSpPr>
      <xdr:spPr>
        <a:xfrm>
          <a:off x="14020800" y="1020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89505</xdr:rowOff>
    </xdr:from>
    <xdr:to>
      <xdr:col>19</xdr:col>
      <xdr:colOff>533400</xdr:colOff>
      <xdr:row>61</xdr:row>
      <xdr:rowOff>19655</xdr:rowOff>
    </xdr:to>
    <xdr:sp macro="" textlink="">
      <xdr:nvSpPr>
        <xdr:cNvPr id="332" name="フローチャート : 判断 331"/>
        <xdr:cNvSpPr/>
      </xdr:nvSpPr>
      <xdr:spPr>
        <a:xfrm>
          <a:off x="13462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29832</xdr:rowOff>
    </xdr:from>
    <xdr:ext cx="762000" cy="259045"/>
    <xdr:sp macro="" textlink="">
      <xdr:nvSpPr>
        <xdr:cNvPr id="333" name="テキスト ボックス 332"/>
        <xdr:cNvSpPr txBox="1"/>
      </xdr:nvSpPr>
      <xdr:spPr>
        <a:xfrm>
          <a:off x="13131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67</xdr:row>
      <xdr:rowOff>76321</xdr:rowOff>
    </xdr:from>
    <xdr:to>
      <xdr:col>24</xdr:col>
      <xdr:colOff>609600</xdr:colOff>
      <xdr:row>68</xdr:row>
      <xdr:rowOff>6471</xdr:rowOff>
    </xdr:to>
    <xdr:sp macro="" textlink="">
      <xdr:nvSpPr>
        <xdr:cNvPr id="339" name="円/楕円 338"/>
        <xdr:cNvSpPr/>
      </xdr:nvSpPr>
      <xdr:spPr>
        <a:xfrm>
          <a:off x="16967200" y="1156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143648</xdr:rowOff>
    </xdr:from>
    <xdr:ext cx="762000" cy="259045"/>
    <xdr:sp macro="" textlink="">
      <xdr:nvSpPr>
        <xdr:cNvPr id="340" name="定員管理の状況該当値テキスト"/>
        <xdr:cNvSpPr txBox="1"/>
      </xdr:nvSpPr>
      <xdr:spPr>
        <a:xfrm>
          <a:off x="17106900" y="1145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20.63</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34048</xdr:rowOff>
    </xdr:from>
    <xdr:to>
      <xdr:col>23</xdr:col>
      <xdr:colOff>457200</xdr:colOff>
      <xdr:row>66</xdr:row>
      <xdr:rowOff>135648</xdr:rowOff>
    </xdr:to>
    <xdr:sp macro="" textlink="">
      <xdr:nvSpPr>
        <xdr:cNvPr id="341" name="円/楕円 340"/>
        <xdr:cNvSpPr/>
      </xdr:nvSpPr>
      <xdr:spPr>
        <a:xfrm>
          <a:off x="16129000" y="1134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120425</xdr:rowOff>
    </xdr:from>
    <xdr:ext cx="736600" cy="259045"/>
    <xdr:sp macro="" textlink="">
      <xdr:nvSpPr>
        <xdr:cNvPr id="342" name="テキスト ボックス 341"/>
        <xdr:cNvSpPr txBox="1"/>
      </xdr:nvSpPr>
      <xdr:spPr>
        <a:xfrm>
          <a:off x="15798800" y="11436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18.77</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48078</xdr:rowOff>
    </xdr:from>
    <xdr:to>
      <xdr:col>22</xdr:col>
      <xdr:colOff>254000</xdr:colOff>
      <xdr:row>65</xdr:row>
      <xdr:rowOff>149678</xdr:rowOff>
    </xdr:to>
    <xdr:sp macro="" textlink="">
      <xdr:nvSpPr>
        <xdr:cNvPr id="343" name="円/楕円 342"/>
        <xdr:cNvSpPr/>
      </xdr:nvSpPr>
      <xdr:spPr>
        <a:xfrm>
          <a:off x="15240000" y="1119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134455</xdr:rowOff>
    </xdr:from>
    <xdr:ext cx="762000" cy="259045"/>
    <xdr:sp macro="" textlink="">
      <xdr:nvSpPr>
        <xdr:cNvPr id="344" name="テキスト ボックス 343"/>
        <xdr:cNvSpPr txBox="1"/>
      </xdr:nvSpPr>
      <xdr:spPr>
        <a:xfrm>
          <a:off x="14909800" y="1127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17.40</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38221</xdr:rowOff>
    </xdr:from>
    <xdr:to>
      <xdr:col>21</xdr:col>
      <xdr:colOff>50800</xdr:colOff>
      <xdr:row>63</xdr:row>
      <xdr:rowOff>139821</xdr:rowOff>
    </xdr:to>
    <xdr:sp macro="" textlink="">
      <xdr:nvSpPr>
        <xdr:cNvPr id="345" name="円/楕円 344"/>
        <xdr:cNvSpPr/>
      </xdr:nvSpPr>
      <xdr:spPr>
        <a:xfrm>
          <a:off x="14351000" y="1083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124598</xdr:rowOff>
    </xdr:from>
    <xdr:ext cx="762000" cy="259045"/>
    <xdr:sp macro="" textlink="">
      <xdr:nvSpPr>
        <xdr:cNvPr id="346" name="テキスト ボックス 345"/>
        <xdr:cNvSpPr txBox="1"/>
      </xdr:nvSpPr>
      <xdr:spPr>
        <a:xfrm>
          <a:off x="14020800" y="1092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113151</xdr:rowOff>
    </xdr:from>
    <xdr:to>
      <xdr:col>19</xdr:col>
      <xdr:colOff>533400</xdr:colOff>
      <xdr:row>63</xdr:row>
      <xdr:rowOff>43301</xdr:rowOff>
    </xdr:to>
    <xdr:sp macro="" textlink="">
      <xdr:nvSpPr>
        <xdr:cNvPr id="347" name="円/楕円 346"/>
        <xdr:cNvSpPr/>
      </xdr:nvSpPr>
      <xdr:spPr>
        <a:xfrm>
          <a:off x="13462000" y="1074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28078</xdr:rowOff>
    </xdr:from>
    <xdr:ext cx="762000" cy="259045"/>
    <xdr:sp macro="" textlink="">
      <xdr:nvSpPr>
        <xdr:cNvPr id="348" name="テキスト ボックス 347"/>
        <xdr:cNvSpPr txBox="1"/>
      </xdr:nvSpPr>
      <xdr:spPr>
        <a:xfrm>
          <a:off x="13131800" y="10829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0" name="テキスト ボックス 34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1" name="テキスト ボックス 35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旧来からの起債抑制策により、類似団体平均を下回る</a:t>
          </a:r>
          <a:r>
            <a:rPr kumimoji="1" lang="en-US" altLang="ja-JP" sz="1300">
              <a:latin typeface="ＭＳ Ｐゴシック"/>
            </a:rPr>
            <a:t>6.0</a:t>
          </a:r>
          <a:r>
            <a:rPr kumimoji="1" lang="ja-JP" altLang="en-US" sz="1300">
              <a:latin typeface="ＭＳ Ｐゴシック"/>
            </a:rPr>
            <a:t>％となっている。引き続き水準を抑えられるように努める。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42938</xdr:rowOff>
    </xdr:from>
    <xdr:to>
      <xdr:col>24</xdr:col>
      <xdr:colOff>558800</xdr:colOff>
      <xdr:row>45</xdr:row>
      <xdr:rowOff>74083</xdr:rowOff>
    </xdr:to>
    <xdr:cxnSp macro="">
      <xdr:nvCxnSpPr>
        <xdr:cNvPr id="380" name="直線コネクタ 379"/>
        <xdr:cNvCxnSpPr/>
      </xdr:nvCxnSpPr>
      <xdr:spPr>
        <a:xfrm flipV="1">
          <a:off x="17018000" y="6215138"/>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81"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82" name="直線コネクタ 381"/>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129315</xdr:rowOff>
    </xdr:from>
    <xdr:ext cx="762000" cy="259045"/>
    <xdr:sp macro="" textlink="">
      <xdr:nvSpPr>
        <xdr:cNvPr id="383"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24</xdr:col>
      <xdr:colOff>469900</xdr:colOff>
      <xdr:row>36</xdr:row>
      <xdr:rowOff>42938</xdr:rowOff>
    </xdr:from>
    <xdr:to>
      <xdr:col>24</xdr:col>
      <xdr:colOff>647700</xdr:colOff>
      <xdr:row>36</xdr:row>
      <xdr:rowOff>42938</xdr:rowOff>
    </xdr:to>
    <xdr:cxnSp macro="">
      <xdr:nvCxnSpPr>
        <xdr:cNvPr id="384" name="直線コネクタ 383"/>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32355</xdr:rowOff>
    </xdr:from>
    <xdr:to>
      <xdr:col>24</xdr:col>
      <xdr:colOff>558800</xdr:colOff>
      <xdr:row>37</xdr:row>
      <xdr:rowOff>124278</xdr:rowOff>
    </xdr:to>
    <xdr:cxnSp macro="">
      <xdr:nvCxnSpPr>
        <xdr:cNvPr id="385" name="直線コネクタ 384"/>
        <xdr:cNvCxnSpPr/>
      </xdr:nvCxnSpPr>
      <xdr:spPr>
        <a:xfrm>
          <a:off x="16179800" y="6376005"/>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139294</xdr:rowOff>
    </xdr:from>
    <xdr:ext cx="762000" cy="259045"/>
    <xdr:sp macro="" textlink="">
      <xdr:nvSpPr>
        <xdr:cNvPr id="386" name="公債費負担の状況平均値テキスト"/>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167217</xdr:rowOff>
    </xdr:from>
    <xdr:to>
      <xdr:col>24</xdr:col>
      <xdr:colOff>609600</xdr:colOff>
      <xdr:row>40</xdr:row>
      <xdr:rowOff>97367</xdr:rowOff>
    </xdr:to>
    <xdr:sp macro="" textlink="">
      <xdr:nvSpPr>
        <xdr:cNvPr id="387" name="フローチャート : 判断 386"/>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123372</xdr:rowOff>
    </xdr:from>
    <xdr:to>
      <xdr:col>23</xdr:col>
      <xdr:colOff>406400</xdr:colOff>
      <xdr:row>37</xdr:row>
      <xdr:rowOff>32355</xdr:rowOff>
    </xdr:to>
    <xdr:cxnSp macro="">
      <xdr:nvCxnSpPr>
        <xdr:cNvPr id="388" name="直線コネクタ 387"/>
        <xdr:cNvCxnSpPr/>
      </xdr:nvCxnSpPr>
      <xdr:spPr>
        <a:xfrm>
          <a:off x="15290800" y="62955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64709</xdr:rowOff>
    </xdr:from>
    <xdr:to>
      <xdr:col>23</xdr:col>
      <xdr:colOff>457200</xdr:colOff>
      <xdr:row>40</xdr:row>
      <xdr:rowOff>166309</xdr:rowOff>
    </xdr:to>
    <xdr:sp macro="" textlink="">
      <xdr:nvSpPr>
        <xdr:cNvPr id="389" name="フローチャート : 判断 388"/>
        <xdr:cNvSpPr/>
      </xdr:nvSpPr>
      <xdr:spPr>
        <a:xfrm>
          <a:off x="16129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151086</xdr:rowOff>
    </xdr:from>
    <xdr:ext cx="736600" cy="259045"/>
    <xdr:sp macro="" textlink="">
      <xdr:nvSpPr>
        <xdr:cNvPr id="390" name="テキスト ボックス 389"/>
        <xdr:cNvSpPr txBox="1"/>
      </xdr:nvSpPr>
      <xdr:spPr>
        <a:xfrm>
          <a:off x="15798800" y="7009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65919</xdr:rowOff>
    </xdr:from>
    <xdr:to>
      <xdr:col>22</xdr:col>
      <xdr:colOff>203200</xdr:colOff>
      <xdr:row>36</xdr:row>
      <xdr:rowOff>123372</xdr:rowOff>
    </xdr:to>
    <xdr:cxnSp macro="">
      <xdr:nvCxnSpPr>
        <xdr:cNvPr id="391" name="直線コネクタ 390"/>
        <xdr:cNvCxnSpPr/>
      </xdr:nvCxnSpPr>
      <xdr:spPr>
        <a:xfrm>
          <a:off x="14401800" y="623811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122162</xdr:rowOff>
    </xdr:from>
    <xdr:to>
      <xdr:col>22</xdr:col>
      <xdr:colOff>254000</xdr:colOff>
      <xdr:row>41</xdr:row>
      <xdr:rowOff>52312</xdr:rowOff>
    </xdr:to>
    <xdr:sp macro="" textlink="">
      <xdr:nvSpPr>
        <xdr:cNvPr id="392" name="フローチャート : 判断 391"/>
        <xdr:cNvSpPr/>
      </xdr:nvSpPr>
      <xdr:spPr>
        <a:xfrm>
          <a:off x="15240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37089</xdr:rowOff>
    </xdr:from>
    <xdr:ext cx="762000" cy="259045"/>
    <xdr:sp macro="" textlink="">
      <xdr:nvSpPr>
        <xdr:cNvPr id="393" name="テキスト ボックス 392"/>
        <xdr:cNvSpPr txBox="1"/>
      </xdr:nvSpPr>
      <xdr:spPr>
        <a:xfrm>
          <a:off x="14909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65919</xdr:rowOff>
    </xdr:from>
    <xdr:to>
      <xdr:col>21</xdr:col>
      <xdr:colOff>0</xdr:colOff>
      <xdr:row>36</xdr:row>
      <xdr:rowOff>77410</xdr:rowOff>
    </xdr:to>
    <xdr:cxnSp macro="">
      <xdr:nvCxnSpPr>
        <xdr:cNvPr id="394" name="直線コネクタ 393"/>
        <xdr:cNvCxnSpPr/>
      </xdr:nvCxnSpPr>
      <xdr:spPr>
        <a:xfrm flipV="1">
          <a:off x="13512800" y="623811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111578</xdr:rowOff>
    </xdr:from>
    <xdr:to>
      <xdr:col>21</xdr:col>
      <xdr:colOff>50800</xdr:colOff>
      <xdr:row>42</xdr:row>
      <xdr:rowOff>41728</xdr:rowOff>
    </xdr:to>
    <xdr:sp macro="" textlink="">
      <xdr:nvSpPr>
        <xdr:cNvPr id="395" name="フローチャート : 判断 394"/>
        <xdr:cNvSpPr/>
      </xdr:nvSpPr>
      <xdr:spPr>
        <a:xfrm>
          <a:off x="14351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26505</xdr:rowOff>
    </xdr:from>
    <xdr:ext cx="762000" cy="259045"/>
    <xdr:sp macro="" textlink="">
      <xdr:nvSpPr>
        <xdr:cNvPr id="396" name="テキスト ボックス 395"/>
        <xdr:cNvSpPr txBox="1"/>
      </xdr:nvSpPr>
      <xdr:spPr>
        <a:xfrm>
          <a:off x="14020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20562</xdr:rowOff>
    </xdr:from>
    <xdr:to>
      <xdr:col>19</xdr:col>
      <xdr:colOff>533400</xdr:colOff>
      <xdr:row>42</xdr:row>
      <xdr:rowOff>122162</xdr:rowOff>
    </xdr:to>
    <xdr:sp macro="" textlink="">
      <xdr:nvSpPr>
        <xdr:cNvPr id="397" name="フローチャート : 判断 396"/>
        <xdr:cNvSpPr/>
      </xdr:nvSpPr>
      <xdr:spPr>
        <a:xfrm>
          <a:off x="134620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106939</xdr:rowOff>
    </xdr:from>
    <xdr:ext cx="762000" cy="259045"/>
    <xdr:sp macro="" textlink="">
      <xdr:nvSpPr>
        <xdr:cNvPr id="398" name="テキスト ボックス 397"/>
        <xdr:cNvSpPr txBox="1"/>
      </xdr:nvSpPr>
      <xdr:spPr>
        <a:xfrm>
          <a:off x="13131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73478</xdr:rowOff>
    </xdr:from>
    <xdr:to>
      <xdr:col>24</xdr:col>
      <xdr:colOff>609600</xdr:colOff>
      <xdr:row>38</xdr:row>
      <xdr:rowOff>3628</xdr:rowOff>
    </xdr:to>
    <xdr:sp macro="" textlink="">
      <xdr:nvSpPr>
        <xdr:cNvPr id="404" name="円/楕円 403"/>
        <xdr:cNvSpPr/>
      </xdr:nvSpPr>
      <xdr:spPr>
        <a:xfrm>
          <a:off x="169672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90005</xdr:rowOff>
    </xdr:from>
    <xdr:ext cx="762000" cy="259045"/>
    <xdr:sp macro="" textlink="">
      <xdr:nvSpPr>
        <xdr:cNvPr id="405" name="公債費負担の状況該当値テキスト"/>
        <xdr:cNvSpPr txBox="1"/>
      </xdr:nvSpPr>
      <xdr:spPr>
        <a:xfrm>
          <a:off x="171069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153005</xdr:rowOff>
    </xdr:from>
    <xdr:to>
      <xdr:col>23</xdr:col>
      <xdr:colOff>457200</xdr:colOff>
      <xdr:row>37</xdr:row>
      <xdr:rowOff>83155</xdr:rowOff>
    </xdr:to>
    <xdr:sp macro="" textlink="">
      <xdr:nvSpPr>
        <xdr:cNvPr id="406" name="円/楕円 405"/>
        <xdr:cNvSpPr/>
      </xdr:nvSpPr>
      <xdr:spPr>
        <a:xfrm>
          <a:off x="16129000" y="632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93332</xdr:rowOff>
    </xdr:from>
    <xdr:ext cx="736600" cy="259045"/>
    <xdr:sp macro="" textlink="">
      <xdr:nvSpPr>
        <xdr:cNvPr id="407" name="テキスト ボックス 406"/>
        <xdr:cNvSpPr txBox="1"/>
      </xdr:nvSpPr>
      <xdr:spPr>
        <a:xfrm>
          <a:off x="15798800" y="6094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72572</xdr:rowOff>
    </xdr:from>
    <xdr:to>
      <xdr:col>22</xdr:col>
      <xdr:colOff>254000</xdr:colOff>
      <xdr:row>37</xdr:row>
      <xdr:rowOff>2722</xdr:rowOff>
    </xdr:to>
    <xdr:sp macro="" textlink="">
      <xdr:nvSpPr>
        <xdr:cNvPr id="408" name="円/楕円 407"/>
        <xdr:cNvSpPr/>
      </xdr:nvSpPr>
      <xdr:spPr>
        <a:xfrm>
          <a:off x="152400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12899</xdr:rowOff>
    </xdr:from>
    <xdr:ext cx="762000" cy="259045"/>
    <xdr:sp macro="" textlink="">
      <xdr:nvSpPr>
        <xdr:cNvPr id="409" name="テキスト ボックス 408"/>
        <xdr:cNvSpPr txBox="1"/>
      </xdr:nvSpPr>
      <xdr:spPr>
        <a:xfrm>
          <a:off x="14909800" y="601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15119</xdr:rowOff>
    </xdr:from>
    <xdr:to>
      <xdr:col>21</xdr:col>
      <xdr:colOff>50800</xdr:colOff>
      <xdr:row>36</xdr:row>
      <xdr:rowOff>116719</xdr:rowOff>
    </xdr:to>
    <xdr:sp macro="" textlink="">
      <xdr:nvSpPr>
        <xdr:cNvPr id="410" name="円/楕円 409"/>
        <xdr:cNvSpPr/>
      </xdr:nvSpPr>
      <xdr:spPr>
        <a:xfrm>
          <a:off x="14351000" y="618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34</xdr:row>
      <xdr:rowOff>126896</xdr:rowOff>
    </xdr:from>
    <xdr:ext cx="762000" cy="259045"/>
    <xdr:sp macro="" textlink="">
      <xdr:nvSpPr>
        <xdr:cNvPr id="411" name="テキスト ボックス 410"/>
        <xdr:cNvSpPr txBox="1"/>
      </xdr:nvSpPr>
      <xdr:spPr>
        <a:xfrm>
          <a:off x="14020800" y="595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26610</xdr:rowOff>
    </xdr:from>
    <xdr:to>
      <xdr:col>19</xdr:col>
      <xdr:colOff>533400</xdr:colOff>
      <xdr:row>36</xdr:row>
      <xdr:rowOff>128210</xdr:rowOff>
    </xdr:to>
    <xdr:sp macro="" textlink="">
      <xdr:nvSpPr>
        <xdr:cNvPr id="412" name="円/楕円 411"/>
        <xdr:cNvSpPr/>
      </xdr:nvSpPr>
      <xdr:spPr>
        <a:xfrm>
          <a:off x="13462000" y="619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34</xdr:row>
      <xdr:rowOff>138387</xdr:rowOff>
    </xdr:from>
    <xdr:ext cx="762000" cy="259045"/>
    <xdr:sp macro="" textlink="">
      <xdr:nvSpPr>
        <xdr:cNvPr id="413" name="テキスト ボックス 412"/>
        <xdr:cNvSpPr txBox="1"/>
      </xdr:nvSpPr>
      <xdr:spPr>
        <a:xfrm>
          <a:off x="13131800" y="596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女川原子力発電所施設等の固定資産税の増収に伴い、計画的に財政調整基金への積立を行ってきた等の理由により、将来負担額を上回る充当可能財源がある。今後とも計画的で健全な財政運営に努める。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95855</xdr:rowOff>
    </xdr:from>
    <xdr:to>
      <xdr:col>24</xdr:col>
      <xdr:colOff>558800</xdr:colOff>
      <xdr:row>22</xdr:row>
      <xdr:rowOff>44269</xdr:rowOff>
    </xdr:to>
    <xdr:cxnSp macro="">
      <xdr:nvCxnSpPr>
        <xdr:cNvPr id="444" name="直線コネクタ 443"/>
        <xdr:cNvCxnSpPr/>
      </xdr:nvCxnSpPr>
      <xdr:spPr>
        <a:xfrm flipV="1">
          <a:off x="17018000" y="2324705"/>
          <a:ext cx="0" cy="14914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16346</xdr:rowOff>
    </xdr:from>
    <xdr:ext cx="762000" cy="259045"/>
    <xdr:sp macro="" textlink="">
      <xdr:nvSpPr>
        <xdr:cNvPr id="445" name="将来負担の状況最小値テキスト"/>
        <xdr:cNvSpPr txBox="1"/>
      </xdr:nvSpPr>
      <xdr:spPr>
        <a:xfrm>
          <a:off x="17106900" y="378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130.8</a:t>
          </a:r>
          <a:endParaRPr kumimoji="1" lang="ja-JP" altLang="en-US" sz="1000" b="1">
            <a:latin typeface="ＭＳ Ｐゴシック"/>
          </a:endParaRPr>
        </a:p>
      </xdr:txBody>
    </xdr:sp>
    <xdr:clientData/>
  </xdr:oneCellAnchor>
  <xdr:twoCellAnchor>
    <xdr:from>
      <xdr:col>24</xdr:col>
      <xdr:colOff>469900</xdr:colOff>
      <xdr:row>22</xdr:row>
      <xdr:rowOff>44269</xdr:rowOff>
    </xdr:from>
    <xdr:to>
      <xdr:col>24</xdr:col>
      <xdr:colOff>647700</xdr:colOff>
      <xdr:row>22</xdr:row>
      <xdr:rowOff>44269</xdr:rowOff>
    </xdr:to>
    <xdr:cxnSp macro="">
      <xdr:nvCxnSpPr>
        <xdr:cNvPr id="446" name="直線コネクタ 445"/>
        <xdr:cNvCxnSpPr/>
      </xdr:nvCxnSpPr>
      <xdr:spPr>
        <a:xfrm>
          <a:off x="16929100" y="38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10782</xdr:rowOff>
    </xdr:from>
    <xdr:ext cx="762000" cy="259045"/>
    <xdr:sp macro="" textlink="">
      <xdr:nvSpPr>
        <xdr:cNvPr id="447" name="将来負担の状況最大値テキスト"/>
        <xdr:cNvSpPr txBox="1"/>
      </xdr:nvSpPr>
      <xdr:spPr>
        <a:xfrm>
          <a:off x="17106900" y="206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13</xdr:row>
      <xdr:rowOff>95855</xdr:rowOff>
    </xdr:from>
    <xdr:to>
      <xdr:col>24</xdr:col>
      <xdr:colOff>647700</xdr:colOff>
      <xdr:row>13</xdr:row>
      <xdr:rowOff>95855</xdr:rowOff>
    </xdr:to>
    <xdr:cxnSp macro="">
      <xdr:nvCxnSpPr>
        <xdr:cNvPr id="448" name="直線コネクタ 447"/>
        <xdr:cNvCxnSpPr/>
      </xdr:nvCxnSpPr>
      <xdr:spPr>
        <a:xfrm>
          <a:off x="16929100" y="232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113410</xdr:rowOff>
    </xdr:from>
    <xdr:ext cx="762000" cy="259045"/>
    <xdr:sp macro="" textlink="">
      <xdr:nvSpPr>
        <xdr:cNvPr id="449" name="将来負担の状況平均値テキスト"/>
        <xdr:cNvSpPr txBox="1"/>
      </xdr:nvSpPr>
      <xdr:spPr>
        <a:xfrm>
          <a:off x="17106900" y="2513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141333</xdr:rowOff>
    </xdr:from>
    <xdr:to>
      <xdr:col>24</xdr:col>
      <xdr:colOff>609600</xdr:colOff>
      <xdr:row>15</xdr:row>
      <xdr:rowOff>71483</xdr:rowOff>
    </xdr:to>
    <xdr:sp macro="" textlink="">
      <xdr:nvSpPr>
        <xdr:cNvPr id="450" name="フローチャート : 判断 449"/>
        <xdr:cNvSpPr/>
      </xdr:nvSpPr>
      <xdr:spPr>
        <a:xfrm>
          <a:off x="169672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84788</xdr:rowOff>
    </xdr:from>
    <xdr:to>
      <xdr:col>23</xdr:col>
      <xdr:colOff>457200</xdr:colOff>
      <xdr:row>16</xdr:row>
      <xdr:rowOff>14938</xdr:rowOff>
    </xdr:to>
    <xdr:sp macro="" textlink="">
      <xdr:nvSpPr>
        <xdr:cNvPr id="451" name="フローチャート : 判断 450"/>
        <xdr:cNvSpPr/>
      </xdr:nvSpPr>
      <xdr:spPr>
        <a:xfrm>
          <a:off x="16129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25115</xdr:rowOff>
    </xdr:from>
    <xdr:ext cx="736600" cy="259045"/>
    <xdr:sp macro="" textlink="">
      <xdr:nvSpPr>
        <xdr:cNvPr id="452" name="テキスト ボックス 451"/>
        <xdr:cNvSpPr txBox="1"/>
      </xdr:nvSpPr>
      <xdr:spPr>
        <a:xfrm>
          <a:off x="15798800" y="2425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19292</xdr:rowOff>
    </xdr:from>
    <xdr:to>
      <xdr:col>22</xdr:col>
      <xdr:colOff>254000</xdr:colOff>
      <xdr:row>15</xdr:row>
      <xdr:rowOff>120892</xdr:rowOff>
    </xdr:to>
    <xdr:sp macro="" textlink="">
      <xdr:nvSpPr>
        <xdr:cNvPr id="453" name="フローチャート : 判断 452"/>
        <xdr:cNvSpPr/>
      </xdr:nvSpPr>
      <xdr:spPr>
        <a:xfrm>
          <a:off x="15240000" y="259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131069</xdr:rowOff>
    </xdr:from>
    <xdr:ext cx="762000" cy="259045"/>
    <xdr:sp macro="" textlink="">
      <xdr:nvSpPr>
        <xdr:cNvPr id="454" name="テキスト ボックス 453"/>
        <xdr:cNvSpPr txBox="1"/>
      </xdr:nvSpPr>
      <xdr:spPr>
        <a:xfrm>
          <a:off x="14909800" y="23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138551</xdr:rowOff>
    </xdr:from>
    <xdr:to>
      <xdr:col>21</xdr:col>
      <xdr:colOff>50800</xdr:colOff>
      <xdr:row>17</xdr:row>
      <xdr:rowOff>68701</xdr:rowOff>
    </xdr:to>
    <xdr:sp macro="" textlink="">
      <xdr:nvSpPr>
        <xdr:cNvPr id="455" name="フローチャート : 判断 454"/>
        <xdr:cNvSpPr/>
      </xdr:nvSpPr>
      <xdr:spPr>
        <a:xfrm>
          <a:off x="14351000" y="28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78878</xdr:rowOff>
    </xdr:from>
    <xdr:ext cx="762000" cy="259045"/>
    <xdr:sp macro="" textlink="">
      <xdr:nvSpPr>
        <xdr:cNvPr id="456" name="テキスト ボックス 455"/>
        <xdr:cNvSpPr txBox="1"/>
      </xdr:nvSpPr>
      <xdr:spPr>
        <a:xfrm>
          <a:off x="14020800" y="26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68217</xdr:rowOff>
    </xdr:from>
    <xdr:to>
      <xdr:col>19</xdr:col>
      <xdr:colOff>533400</xdr:colOff>
      <xdr:row>17</xdr:row>
      <xdr:rowOff>169817</xdr:rowOff>
    </xdr:to>
    <xdr:sp macro="" textlink="">
      <xdr:nvSpPr>
        <xdr:cNvPr id="457" name="フローチャート : 判断 456"/>
        <xdr:cNvSpPr/>
      </xdr:nvSpPr>
      <xdr:spPr>
        <a:xfrm>
          <a:off x="13462000" y="29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8544</xdr:rowOff>
    </xdr:from>
    <xdr:ext cx="762000" cy="259045"/>
    <xdr:sp macro="" textlink="">
      <xdr:nvSpPr>
        <xdr:cNvPr id="458" name="テキスト ボックス 457"/>
        <xdr:cNvSpPr txBox="1"/>
      </xdr:nvSpPr>
      <xdr:spPr>
        <a:xfrm>
          <a:off x="13131800" y="275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宮城県女川町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7,512
7,433
65.80
58,351,466
46,193,030
587,098
3,635,157
3,643,083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以降、類似団体平均と比較して高い水準となっている要因は、東日本大震災からの復旧・復興事業等に伴う職員不足の解消のため、職員採用、再任用制度の活用及び時間外勤務手当の増によるものである。職員不足については、未だ解消していないため、当分の間は高い水準となる見込みであ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143328</xdr:rowOff>
    </xdr:from>
    <xdr:to>
      <xdr:col>7</xdr:col>
      <xdr:colOff>15875</xdr:colOff>
      <xdr:row>42</xdr:row>
      <xdr:rowOff>18143</xdr:rowOff>
    </xdr:to>
    <xdr:cxnSp macro="">
      <xdr:nvCxnSpPr>
        <xdr:cNvPr id="62" name="直線コネクタ 61"/>
        <xdr:cNvCxnSpPr/>
      </xdr:nvCxnSpPr>
      <xdr:spPr>
        <a:xfrm flipV="1">
          <a:off x="4826000" y="5629728"/>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161670</xdr:rowOff>
    </xdr:from>
    <xdr:ext cx="762000" cy="259045"/>
    <xdr:sp macro="" textlink="">
      <xdr:nvSpPr>
        <xdr:cNvPr id="63" name="人件費最小値テキスト"/>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42</xdr:row>
      <xdr:rowOff>18143</xdr:rowOff>
    </xdr:from>
    <xdr:to>
      <xdr:col>7</xdr:col>
      <xdr:colOff>104775</xdr:colOff>
      <xdr:row>42</xdr:row>
      <xdr:rowOff>18143</xdr:rowOff>
    </xdr:to>
    <xdr:cxnSp macro="">
      <xdr:nvCxnSpPr>
        <xdr:cNvPr id="64" name="直線コネクタ 63"/>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58255</xdr:rowOff>
    </xdr:from>
    <xdr:ext cx="762000" cy="259045"/>
    <xdr:sp macro="" textlink="">
      <xdr:nvSpPr>
        <xdr:cNvPr id="65" name="人件費最大値テキスト"/>
        <xdr:cNvSpPr txBox="1"/>
      </xdr:nvSpPr>
      <xdr:spPr>
        <a:xfrm>
          <a:off x="4914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32</xdr:row>
      <xdr:rowOff>143328</xdr:rowOff>
    </xdr:from>
    <xdr:to>
      <xdr:col>7</xdr:col>
      <xdr:colOff>104775</xdr:colOff>
      <xdr:row>32</xdr:row>
      <xdr:rowOff>143328</xdr:rowOff>
    </xdr:to>
    <xdr:cxnSp macro="">
      <xdr:nvCxnSpPr>
        <xdr:cNvPr id="66" name="直線コネクタ 65"/>
        <xdr:cNvCxnSpPr/>
      </xdr:nvCxnSpPr>
      <xdr:spPr>
        <a:xfrm>
          <a:off x="4737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121557</xdr:rowOff>
    </xdr:from>
    <xdr:to>
      <xdr:col>7</xdr:col>
      <xdr:colOff>15875</xdr:colOff>
      <xdr:row>41</xdr:row>
      <xdr:rowOff>156935</xdr:rowOff>
    </xdr:to>
    <xdr:cxnSp macro="">
      <xdr:nvCxnSpPr>
        <xdr:cNvPr id="67" name="直線コネクタ 66"/>
        <xdr:cNvCxnSpPr/>
      </xdr:nvCxnSpPr>
      <xdr:spPr>
        <a:xfrm>
          <a:off x="3987800" y="6979557"/>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57349</xdr:rowOff>
    </xdr:from>
    <xdr:ext cx="762000" cy="259045"/>
    <xdr:sp macro="" textlink="">
      <xdr:nvSpPr>
        <xdr:cNvPr id="68" name="人件費平均値テキスト"/>
        <xdr:cNvSpPr txBox="1"/>
      </xdr:nvSpPr>
      <xdr:spPr>
        <a:xfrm>
          <a:off x="4914900" y="6229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40822</xdr:rowOff>
    </xdr:from>
    <xdr:to>
      <xdr:col>7</xdr:col>
      <xdr:colOff>66675</xdr:colOff>
      <xdr:row>37</xdr:row>
      <xdr:rowOff>142422</xdr:rowOff>
    </xdr:to>
    <xdr:sp macro="" textlink="">
      <xdr:nvSpPr>
        <xdr:cNvPr id="69" name="フローチャート : 判断 68"/>
        <xdr:cNvSpPr/>
      </xdr:nvSpPr>
      <xdr:spPr>
        <a:xfrm>
          <a:off x="47752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121557</xdr:rowOff>
    </xdr:from>
    <xdr:to>
      <xdr:col>5</xdr:col>
      <xdr:colOff>549275</xdr:colOff>
      <xdr:row>40</xdr:row>
      <xdr:rowOff>121557</xdr:rowOff>
    </xdr:to>
    <xdr:cxnSp macro="">
      <xdr:nvCxnSpPr>
        <xdr:cNvPr id="70" name="直線コネクタ 69"/>
        <xdr:cNvCxnSpPr/>
      </xdr:nvCxnSpPr>
      <xdr:spPr>
        <a:xfrm>
          <a:off x="3098800" y="6979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84364</xdr:rowOff>
    </xdr:from>
    <xdr:to>
      <xdr:col>5</xdr:col>
      <xdr:colOff>600075</xdr:colOff>
      <xdr:row>38</xdr:row>
      <xdr:rowOff>14514</xdr:rowOff>
    </xdr:to>
    <xdr:sp macro="" textlink="">
      <xdr:nvSpPr>
        <xdr:cNvPr id="71" name="フローチャート : 判断 70"/>
        <xdr:cNvSpPr/>
      </xdr:nvSpPr>
      <xdr:spPr>
        <a:xfrm>
          <a:off x="3937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24691</xdr:rowOff>
    </xdr:from>
    <xdr:ext cx="736600" cy="259045"/>
    <xdr:sp macro="" textlink="">
      <xdr:nvSpPr>
        <xdr:cNvPr id="72" name="テキスト ボックス 71"/>
        <xdr:cNvSpPr txBox="1"/>
      </xdr:nvSpPr>
      <xdr:spPr>
        <a:xfrm>
          <a:off x="3606800" y="619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4536</xdr:rowOff>
    </xdr:from>
    <xdr:to>
      <xdr:col>4</xdr:col>
      <xdr:colOff>346075</xdr:colOff>
      <xdr:row>40</xdr:row>
      <xdr:rowOff>121557</xdr:rowOff>
    </xdr:to>
    <xdr:cxnSp macro="">
      <xdr:nvCxnSpPr>
        <xdr:cNvPr id="73" name="直線コネクタ 72"/>
        <xdr:cNvCxnSpPr/>
      </xdr:nvCxnSpPr>
      <xdr:spPr>
        <a:xfrm>
          <a:off x="2209800" y="6348186"/>
          <a:ext cx="889000" cy="63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32657</xdr:rowOff>
    </xdr:from>
    <xdr:to>
      <xdr:col>4</xdr:col>
      <xdr:colOff>396875</xdr:colOff>
      <xdr:row>38</xdr:row>
      <xdr:rowOff>134257</xdr:rowOff>
    </xdr:to>
    <xdr:sp macro="" textlink="">
      <xdr:nvSpPr>
        <xdr:cNvPr id="74" name="フローチャート : 判断 73"/>
        <xdr:cNvSpPr/>
      </xdr:nvSpPr>
      <xdr:spPr>
        <a:xfrm>
          <a:off x="3048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144434</xdr:rowOff>
    </xdr:from>
    <xdr:ext cx="762000" cy="259045"/>
    <xdr:sp macro="" textlink="">
      <xdr:nvSpPr>
        <xdr:cNvPr id="75" name="テキスト ボックス 74"/>
        <xdr:cNvSpPr txBox="1"/>
      </xdr:nvSpPr>
      <xdr:spPr>
        <a:xfrm>
          <a:off x="2717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4536</xdr:rowOff>
    </xdr:from>
    <xdr:to>
      <xdr:col>3</xdr:col>
      <xdr:colOff>142875</xdr:colOff>
      <xdr:row>38</xdr:row>
      <xdr:rowOff>39915</xdr:rowOff>
    </xdr:to>
    <xdr:cxnSp macro="">
      <xdr:nvCxnSpPr>
        <xdr:cNvPr id="76" name="直線コネクタ 75"/>
        <xdr:cNvCxnSpPr/>
      </xdr:nvCxnSpPr>
      <xdr:spPr>
        <a:xfrm flipV="1">
          <a:off x="1320800" y="6348186"/>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138793</xdr:rowOff>
    </xdr:from>
    <xdr:to>
      <xdr:col>3</xdr:col>
      <xdr:colOff>193675</xdr:colOff>
      <xdr:row>38</xdr:row>
      <xdr:rowOff>68943</xdr:rowOff>
    </xdr:to>
    <xdr:sp macro="" textlink="">
      <xdr:nvSpPr>
        <xdr:cNvPr id="77" name="フローチャート : 判断 76"/>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53720</xdr:rowOff>
    </xdr:from>
    <xdr:ext cx="762000" cy="259045"/>
    <xdr:sp macro="" textlink="">
      <xdr:nvSpPr>
        <xdr:cNvPr id="78" name="テキスト ボックス 77"/>
        <xdr:cNvSpPr txBox="1"/>
      </xdr:nvSpPr>
      <xdr:spPr>
        <a:xfrm>
          <a:off x="1828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108857</xdr:rowOff>
    </xdr:from>
    <xdr:to>
      <xdr:col>1</xdr:col>
      <xdr:colOff>676275</xdr:colOff>
      <xdr:row>39</xdr:row>
      <xdr:rowOff>39007</xdr:rowOff>
    </xdr:to>
    <xdr:sp macro="" textlink="">
      <xdr:nvSpPr>
        <xdr:cNvPr id="79" name="フローチャート : 判断 78"/>
        <xdr:cNvSpPr/>
      </xdr:nvSpPr>
      <xdr:spPr>
        <a:xfrm>
          <a:off x="1270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23784</xdr:rowOff>
    </xdr:from>
    <xdr:ext cx="762000" cy="259045"/>
    <xdr:sp macro="" textlink="">
      <xdr:nvSpPr>
        <xdr:cNvPr id="80" name="テキスト ボックス 79"/>
        <xdr:cNvSpPr txBox="1"/>
      </xdr:nvSpPr>
      <xdr:spPr>
        <a:xfrm>
          <a:off x="939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41</xdr:row>
      <xdr:rowOff>106135</xdr:rowOff>
    </xdr:from>
    <xdr:to>
      <xdr:col>7</xdr:col>
      <xdr:colOff>66675</xdr:colOff>
      <xdr:row>42</xdr:row>
      <xdr:rowOff>36285</xdr:rowOff>
    </xdr:to>
    <xdr:sp macro="" textlink="">
      <xdr:nvSpPr>
        <xdr:cNvPr id="86" name="円/楕円 85"/>
        <xdr:cNvSpPr/>
      </xdr:nvSpPr>
      <xdr:spPr>
        <a:xfrm>
          <a:off x="4775200" y="71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41</xdr:row>
      <xdr:rowOff>14712</xdr:rowOff>
    </xdr:from>
    <xdr:ext cx="762000" cy="259045"/>
    <xdr:sp macro="" textlink="">
      <xdr:nvSpPr>
        <xdr:cNvPr id="87" name="人件費該当値テキスト"/>
        <xdr:cNvSpPr txBox="1"/>
      </xdr:nvSpPr>
      <xdr:spPr>
        <a:xfrm>
          <a:off x="4914900" y="704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70757</xdr:rowOff>
    </xdr:from>
    <xdr:to>
      <xdr:col>5</xdr:col>
      <xdr:colOff>600075</xdr:colOff>
      <xdr:row>41</xdr:row>
      <xdr:rowOff>907</xdr:rowOff>
    </xdr:to>
    <xdr:sp macro="" textlink="">
      <xdr:nvSpPr>
        <xdr:cNvPr id="88" name="円/楕円 87"/>
        <xdr:cNvSpPr/>
      </xdr:nvSpPr>
      <xdr:spPr>
        <a:xfrm>
          <a:off x="3937000" y="69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157134</xdr:rowOff>
    </xdr:from>
    <xdr:ext cx="736600" cy="259045"/>
    <xdr:sp macro="" textlink="">
      <xdr:nvSpPr>
        <xdr:cNvPr id="89" name="テキスト ボックス 88"/>
        <xdr:cNvSpPr txBox="1"/>
      </xdr:nvSpPr>
      <xdr:spPr>
        <a:xfrm>
          <a:off x="3606800" y="7015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70757</xdr:rowOff>
    </xdr:from>
    <xdr:to>
      <xdr:col>4</xdr:col>
      <xdr:colOff>396875</xdr:colOff>
      <xdr:row>41</xdr:row>
      <xdr:rowOff>907</xdr:rowOff>
    </xdr:to>
    <xdr:sp macro="" textlink="">
      <xdr:nvSpPr>
        <xdr:cNvPr id="90" name="円/楕円 89"/>
        <xdr:cNvSpPr/>
      </xdr:nvSpPr>
      <xdr:spPr>
        <a:xfrm>
          <a:off x="3048000" y="69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157134</xdr:rowOff>
    </xdr:from>
    <xdr:ext cx="762000" cy="259045"/>
    <xdr:sp macro="" textlink="">
      <xdr:nvSpPr>
        <xdr:cNvPr id="91" name="テキスト ボックス 90"/>
        <xdr:cNvSpPr txBox="1"/>
      </xdr:nvSpPr>
      <xdr:spPr>
        <a:xfrm>
          <a:off x="27178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125186</xdr:rowOff>
    </xdr:from>
    <xdr:to>
      <xdr:col>3</xdr:col>
      <xdr:colOff>193675</xdr:colOff>
      <xdr:row>37</xdr:row>
      <xdr:rowOff>55336</xdr:rowOff>
    </xdr:to>
    <xdr:sp macro="" textlink="">
      <xdr:nvSpPr>
        <xdr:cNvPr id="92" name="円/楕円 91"/>
        <xdr:cNvSpPr/>
      </xdr:nvSpPr>
      <xdr:spPr>
        <a:xfrm>
          <a:off x="2159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65513</xdr:rowOff>
    </xdr:from>
    <xdr:ext cx="762000" cy="259045"/>
    <xdr:sp macro="" textlink="">
      <xdr:nvSpPr>
        <xdr:cNvPr id="93" name="テキスト ボックス 92"/>
        <xdr:cNvSpPr txBox="1"/>
      </xdr:nvSpPr>
      <xdr:spPr>
        <a:xfrm>
          <a:off x="1828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160565</xdr:rowOff>
    </xdr:from>
    <xdr:to>
      <xdr:col>1</xdr:col>
      <xdr:colOff>676275</xdr:colOff>
      <xdr:row>38</xdr:row>
      <xdr:rowOff>90715</xdr:rowOff>
    </xdr:to>
    <xdr:sp macro="" textlink="">
      <xdr:nvSpPr>
        <xdr:cNvPr id="94" name="円/楕円 93"/>
        <xdr:cNvSpPr/>
      </xdr:nvSpPr>
      <xdr:spPr>
        <a:xfrm>
          <a:off x="1270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100891</xdr:rowOff>
    </xdr:from>
    <xdr:ext cx="762000" cy="259045"/>
    <xdr:sp macro="" textlink="">
      <xdr:nvSpPr>
        <xdr:cNvPr id="95" name="テキスト ボックス 94"/>
        <xdr:cNvSpPr txBox="1"/>
      </xdr:nvSpPr>
      <xdr:spPr>
        <a:xfrm>
          <a:off x="939800" y="62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類似団体平均より下回ってはいるものの、昨年度から上昇した要因は、業務の見直しにより、システムサーバ機器等を外務管理委託にしたこと、各種検診及び電算処理委託の増によるものである。</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88138</xdr:rowOff>
    </xdr:from>
    <xdr:to>
      <xdr:col>24</xdr:col>
      <xdr:colOff>31750</xdr:colOff>
      <xdr:row>21</xdr:row>
      <xdr:rowOff>115570</xdr:rowOff>
    </xdr:to>
    <xdr:cxnSp macro="">
      <xdr:nvCxnSpPr>
        <xdr:cNvPr id="121" name="直線コネクタ 120"/>
        <xdr:cNvCxnSpPr/>
      </xdr:nvCxnSpPr>
      <xdr:spPr>
        <a:xfrm flipV="1">
          <a:off x="16510000" y="231698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2"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3" name="直線コネクタ 122"/>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3065</xdr:rowOff>
    </xdr:from>
    <xdr:ext cx="762000" cy="259045"/>
    <xdr:sp macro="" textlink="">
      <xdr:nvSpPr>
        <xdr:cNvPr id="124" name="物件費最大値テキスト"/>
        <xdr:cNvSpPr txBox="1"/>
      </xdr:nvSpPr>
      <xdr:spPr>
        <a:xfrm>
          <a:off x="16598900" y="206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88138</xdr:rowOff>
    </xdr:from>
    <xdr:to>
      <xdr:col>24</xdr:col>
      <xdr:colOff>120650</xdr:colOff>
      <xdr:row>13</xdr:row>
      <xdr:rowOff>88138</xdr:rowOff>
    </xdr:to>
    <xdr:cxnSp macro="">
      <xdr:nvCxnSpPr>
        <xdr:cNvPr id="125" name="直線コネクタ 124"/>
        <xdr:cNvCxnSpPr/>
      </xdr:nvCxnSpPr>
      <xdr:spPr>
        <a:xfrm>
          <a:off x="16421100" y="23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35560</xdr:rowOff>
    </xdr:from>
    <xdr:to>
      <xdr:col>24</xdr:col>
      <xdr:colOff>31750</xdr:colOff>
      <xdr:row>15</xdr:row>
      <xdr:rowOff>19558</xdr:rowOff>
    </xdr:to>
    <xdr:cxnSp macro="">
      <xdr:nvCxnSpPr>
        <xdr:cNvPr id="126" name="直線コネクタ 125"/>
        <xdr:cNvCxnSpPr/>
      </xdr:nvCxnSpPr>
      <xdr:spPr>
        <a:xfrm>
          <a:off x="15671800" y="2435860"/>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167149</xdr:rowOff>
    </xdr:from>
    <xdr:ext cx="762000" cy="259045"/>
    <xdr:sp macro="" textlink="">
      <xdr:nvSpPr>
        <xdr:cNvPr id="127" name="物件費平均値テキスト"/>
        <xdr:cNvSpPr txBox="1"/>
      </xdr:nvSpPr>
      <xdr:spPr>
        <a:xfrm>
          <a:off x="16598900" y="256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23622</xdr:rowOff>
    </xdr:from>
    <xdr:to>
      <xdr:col>24</xdr:col>
      <xdr:colOff>82550</xdr:colOff>
      <xdr:row>15</xdr:row>
      <xdr:rowOff>125222</xdr:rowOff>
    </xdr:to>
    <xdr:sp macro="" textlink="">
      <xdr:nvSpPr>
        <xdr:cNvPr id="128" name="フローチャート : 判断 127"/>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152146</xdr:rowOff>
    </xdr:from>
    <xdr:to>
      <xdr:col>22</xdr:col>
      <xdr:colOff>565150</xdr:colOff>
      <xdr:row>14</xdr:row>
      <xdr:rowOff>35560</xdr:rowOff>
    </xdr:to>
    <xdr:cxnSp macro="">
      <xdr:nvCxnSpPr>
        <xdr:cNvPr id="129" name="直線コネクタ 128"/>
        <xdr:cNvCxnSpPr/>
      </xdr:nvCxnSpPr>
      <xdr:spPr>
        <a:xfrm>
          <a:off x="14782800" y="23809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94488</xdr:rowOff>
    </xdr:from>
    <xdr:to>
      <xdr:col>22</xdr:col>
      <xdr:colOff>615950</xdr:colOff>
      <xdr:row>15</xdr:row>
      <xdr:rowOff>24638</xdr:rowOff>
    </xdr:to>
    <xdr:sp macro="" textlink="">
      <xdr:nvSpPr>
        <xdr:cNvPr id="130" name="フローチャート : 判断 129"/>
        <xdr:cNvSpPr/>
      </xdr:nvSpPr>
      <xdr:spPr>
        <a:xfrm>
          <a:off x="15621000" y="249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9415</xdr:rowOff>
    </xdr:from>
    <xdr:ext cx="736600" cy="259045"/>
    <xdr:sp macro="" textlink="">
      <xdr:nvSpPr>
        <xdr:cNvPr id="131" name="テキスト ボックス 130"/>
        <xdr:cNvSpPr txBox="1"/>
      </xdr:nvSpPr>
      <xdr:spPr>
        <a:xfrm>
          <a:off x="15290800" y="2581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152146</xdr:rowOff>
    </xdr:from>
    <xdr:to>
      <xdr:col>21</xdr:col>
      <xdr:colOff>361950</xdr:colOff>
      <xdr:row>14</xdr:row>
      <xdr:rowOff>154432</xdr:rowOff>
    </xdr:to>
    <xdr:cxnSp macro="">
      <xdr:nvCxnSpPr>
        <xdr:cNvPr id="132" name="直線コネクタ 131"/>
        <xdr:cNvCxnSpPr/>
      </xdr:nvCxnSpPr>
      <xdr:spPr>
        <a:xfrm flipV="1">
          <a:off x="13893800" y="238099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131064</xdr:rowOff>
    </xdr:from>
    <xdr:to>
      <xdr:col>21</xdr:col>
      <xdr:colOff>412750</xdr:colOff>
      <xdr:row>15</xdr:row>
      <xdr:rowOff>61214</xdr:rowOff>
    </xdr:to>
    <xdr:sp macro="" textlink="">
      <xdr:nvSpPr>
        <xdr:cNvPr id="133" name="フローチャート : 判断 132"/>
        <xdr:cNvSpPr/>
      </xdr:nvSpPr>
      <xdr:spPr>
        <a:xfrm>
          <a:off x="14732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45991</xdr:rowOff>
    </xdr:from>
    <xdr:ext cx="762000" cy="259045"/>
    <xdr:sp macro="" textlink="">
      <xdr:nvSpPr>
        <xdr:cNvPr id="134" name="テキスト ボックス 133"/>
        <xdr:cNvSpPr txBox="1"/>
      </xdr:nvSpPr>
      <xdr:spPr>
        <a:xfrm>
          <a:off x="14401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154432</xdr:rowOff>
    </xdr:from>
    <xdr:to>
      <xdr:col>20</xdr:col>
      <xdr:colOff>158750</xdr:colOff>
      <xdr:row>15</xdr:row>
      <xdr:rowOff>65278</xdr:rowOff>
    </xdr:to>
    <xdr:cxnSp macro="">
      <xdr:nvCxnSpPr>
        <xdr:cNvPr id="135" name="直線コネクタ 134"/>
        <xdr:cNvCxnSpPr/>
      </xdr:nvCxnSpPr>
      <xdr:spPr>
        <a:xfrm flipV="1">
          <a:off x="13004800" y="25547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165354</xdr:rowOff>
    </xdr:from>
    <xdr:to>
      <xdr:col>20</xdr:col>
      <xdr:colOff>209550</xdr:colOff>
      <xdr:row>14</xdr:row>
      <xdr:rowOff>95504</xdr:rowOff>
    </xdr:to>
    <xdr:sp macro="" textlink="">
      <xdr:nvSpPr>
        <xdr:cNvPr id="136" name="フローチャート : 判断 135"/>
        <xdr:cNvSpPr/>
      </xdr:nvSpPr>
      <xdr:spPr>
        <a:xfrm>
          <a:off x="13843000" y="239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105681</xdr:rowOff>
    </xdr:from>
    <xdr:ext cx="762000" cy="259045"/>
    <xdr:sp macro="" textlink="">
      <xdr:nvSpPr>
        <xdr:cNvPr id="137" name="テキスト ボックス 136"/>
        <xdr:cNvSpPr txBox="1"/>
      </xdr:nvSpPr>
      <xdr:spPr>
        <a:xfrm>
          <a:off x="13512800" y="216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156210</xdr:rowOff>
    </xdr:from>
    <xdr:to>
      <xdr:col>19</xdr:col>
      <xdr:colOff>6350</xdr:colOff>
      <xdr:row>14</xdr:row>
      <xdr:rowOff>86360</xdr:rowOff>
    </xdr:to>
    <xdr:sp macro="" textlink="">
      <xdr:nvSpPr>
        <xdr:cNvPr id="138" name="フローチャート : 判断 137"/>
        <xdr:cNvSpPr/>
      </xdr:nvSpPr>
      <xdr:spPr>
        <a:xfrm>
          <a:off x="12954000" y="238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96537</xdr:rowOff>
    </xdr:from>
    <xdr:ext cx="762000" cy="259045"/>
    <xdr:sp macro="" textlink="">
      <xdr:nvSpPr>
        <xdr:cNvPr id="139" name="テキスト ボックス 138"/>
        <xdr:cNvSpPr txBox="1"/>
      </xdr:nvSpPr>
      <xdr:spPr>
        <a:xfrm>
          <a:off x="12623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140208</xdr:rowOff>
    </xdr:from>
    <xdr:to>
      <xdr:col>24</xdr:col>
      <xdr:colOff>82550</xdr:colOff>
      <xdr:row>15</xdr:row>
      <xdr:rowOff>70358</xdr:rowOff>
    </xdr:to>
    <xdr:sp macro="" textlink="">
      <xdr:nvSpPr>
        <xdr:cNvPr id="145" name="円/楕円 144"/>
        <xdr:cNvSpPr/>
      </xdr:nvSpPr>
      <xdr:spPr>
        <a:xfrm>
          <a:off x="164592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156735</xdr:rowOff>
    </xdr:from>
    <xdr:ext cx="762000" cy="259045"/>
    <xdr:sp macro="" textlink="">
      <xdr:nvSpPr>
        <xdr:cNvPr id="146" name="物件費該当値テキスト"/>
        <xdr:cNvSpPr txBox="1"/>
      </xdr:nvSpPr>
      <xdr:spPr>
        <a:xfrm>
          <a:off x="16598900" y="238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156210</xdr:rowOff>
    </xdr:from>
    <xdr:to>
      <xdr:col>22</xdr:col>
      <xdr:colOff>615950</xdr:colOff>
      <xdr:row>14</xdr:row>
      <xdr:rowOff>86360</xdr:rowOff>
    </xdr:to>
    <xdr:sp macro="" textlink="">
      <xdr:nvSpPr>
        <xdr:cNvPr id="147" name="円/楕円 146"/>
        <xdr:cNvSpPr/>
      </xdr:nvSpPr>
      <xdr:spPr>
        <a:xfrm>
          <a:off x="15621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96537</xdr:rowOff>
    </xdr:from>
    <xdr:ext cx="736600" cy="259045"/>
    <xdr:sp macro="" textlink="">
      <xdr:nvSpPr>
        <xdr:cNvPr id="148" name="テキスト ボックス 147"/>
        <xdr:cNvSpPr txBox="1"/>
      </xdr:nvSpPr>
      <xdr:spPr>
        <a:xfrm>
          <a:off x="15290800" y="215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101346</xdr:rowOff>
    </xdr:from>
    <xdr:to>
      <xdr:col>21</xdr:col>
      <xdr:colOff>412750</xdr:colOff>
      <xdr:row>14</xdr:row>
      <xdr:rowOff>31496</xdr:rowOff>
    </xdr:to>
    <xdr:sp macro="" textlink="">
      <xdr:nvSpPr>
        <xdr:cNvPr id="149" name="円/楕円 148"/>
        <xdr:cNvSpPr/>
      </xdr:nvSpPr>
      <xdr:spPr>
        <a:xfrm>
          <a:off x="147320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41673</xdr:rowOff>
    </xdr:from>
    <xdr:ext cx="762000" cy="259045"/>
    <xdr:sp macro="" textlink="">
      <xdr:nvSpPr>
        <xdr:cNvPr id="150" name="テキスト ボックス 149"/>
        <xdr:cNvSpPr txBox="1"/>
      </xdr:nvSpPr>
      <xdr:spPr>
        <a:xfrm>
          <a:off x="14401800" y="20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103632</xdr:rowOff>
    </xdr:from>
    <xdr:to>
      <xdr:col>20</xdr:col>
      <xdr:colOff>209550</xdr:colOff>
      <xdr:row>15</xdr:row>
      <xdr:rowOff>33782</xdr:rowOff>
    </xdr:to>
    <xdr:sp macro="" textlink="">
      <xdr:nvSpPr>
        <xdr:cNvPr id="151" name="円/楕円 150"/>
        <xdr:cNvSpPr/>
      </xdr:nvSpPr>
      <xdr:spPr>
        <a:xfrm>
          <a:off x="13843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18559</xdr:rowOff>
    </xdr:from>
    <xdr:ext cx="762000" cy="259045"/>
    <xdr:sp macro="" textlink="">
      <xdr:nvSpPr>
        <xdr:cNvPr id="152" name="テキスト ボックス 151"/>
        <xdr:cNvSpPr txBox="1"/>
      </xdr:nvSpPr>
      <xdr:spPr>
        <a:xfrm>
          <a:off x="13512800" y="259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14478</xdr:rowOff>
    </xdr:from>
    <xdr:to>
      <xdr:col>19</xdr:col>
      <xdr:colOff>6350</xdr:colOff>
      <xdr:row>15</xdr:row>
      <xdr:rowOff>116078</xdr:rowOff>
    </xdr:to>
    <xdr:sp macro="" textlink="">
      <xdr:nvSpPr>
        <xdr:cNvPr id="153" name="円/楕円 152"/>
        <xdr:cNvSpPr/>
      </xdr:nvSpPr>
      <xdr:spPr>
        <a:xfrm>
          <a:off x="12954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100855</xdr:rowOff>
    </xdr:from>
    <xdr:ext cx="762000" cy="259045"/>
    <xdr:sp macro="" textlink="">
      <xdr:nvSpPr>
        <xdr:cNvPr id="154" name="テキスト ボックス 153"/>
        <xdr:cNvSpPr txBox="1"/>
      </xdr:nvSpPr>
      <xdr:spPr>
        <a:xfrm>
          <a:off x="12623800" y="267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類似団体平均より下回ってはいるものの、昨年度から上昇した要因は、国民健康保険の一部負担金免除が終了したことにより、町単独医療費が増加したことによるものである。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107950</xdr:rowOff>
    </xdr:to>
    <xdr:cxnSp macro="">
      <xdr:nvCxnSpPr>
        <xdr:cNvPr id="182" name="直線コネクタ 181"/>
        <xdr:cNvCxnSpPr/>
      </xdr:nvCxnSpPr>
      <xdr:spPr>
        <a:xfrm flipV="1">
          <a:off x="4826000" y="90805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80027</xdr:rowOff>
    </xdr:from>
    <xdr:ext cx="762000" cy="259045"/>
    <xdr:sp macro="" textlink="">
      <xdr:nvSpPr>
        <xdr:cNvPr id="183"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60</xdr:row>
      <xdr:rowOff>107950</xdr:rowOff>
    </xdr:from>
    <xdr:to>
      <xdr:col>7</xdr:col>
      <xdr:colOff>104775</xdr:colOff>
      <xdr:row>60</xdr:row>
      <xdr:rowOff>107950</xdr:rowOff>
    </xdr:to>
    <xdr:cxnSp macro="">
      <xdr:nvCxnSpPr>
        <xdr:cNvPr id="184" name="直線コネクタ 183"/>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55</xdr:row>
      <xdr:rowOff>69850</xdr:rowOff>
    </xdr:to>
    <xdr:cxnSp macro="">
      <xdr:nvCxnSpPr>
        <xdr:cNvPr id="187" name="直線コネクタ 186"/>
        <xdr:cNvCxnSpPr/>
      </xdr:nvCxnSpPr>
      <xdr:spPr>
        <a:xfrm>
          <a:off x="3987800" y="9385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8"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9" name="フローチャート : 判断 188"/>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31750</xdr:rowOff>
    </xdr:from>
    <xdr:to>
      <xdr:col>5</xdr:col>
      <xdr:colOff>549275</xdr:colOff>
      <xdr:row>54</xdr:row>
      <xdr:rowOff>127000</xdr:rowOff>
    </xdr:to>
    <xdr:cxnSp macro="">
      <xdr:nvCxnSpPr>
        <xdr:cNvPr id="190" name="直線コネクタ 189"/>
        <xdr:cNvCxnSpPr/>
      </xdr:nvCxnSpPr>
      <xdr:spPr>
        <a:xfrm>
          <a:off x="3098800" y="92900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91" name="フローチャート : 判断 190"/>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29227</xdr:rowOff>
    </xdr:from>
    <xdr:ext cx="736600" cy="259045"/>
    <xdr:sp macro="" textlink="">
      <xdr:nvSpPr>
        <xdr:cNvPr id="192" name="テキスト ボックス 191"/>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31750</xdr:rowOff>
    </xdr:from>
    <xdr:to>
      <xdr:col>4</xdr:col>
      <xdr:colOff>346075</xdr:colOff>
      <xdr:row>55</xdr:row>
      <xdr:rowOff>165100</xdr:rowOff>
    </xdr:to>
    <xdr:cxnSp macro="">
      <xdr:nvCxnSpPr>
        <xdr:cNvPr id="193" name="直線コネクタ 192"/>
        <xdr:cNvCxnSpPr/>
      </xdr:nvCxnSpPr>
      <xdr:spPr>
        <a:xfrm flipV="1">
          <a:off x="2209800" y="92900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4" name="フローチャート : 判断 193"/>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195" name="テキスト ボックス 194"/>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55</xdr:row>
      <xdr:rowOff>165100</xdr:rowOff>
    </xdr:to>
    <xdr:cxnSp macro="">
      <xdr:nvCxnSpPr>
        <xdr:cNvPr id="196" name="直線コネクタ 195"/>
        <xdr:cNvCxnSpPr/>
      </xdr:nvCxnSpPr>
      <xdr:spPr>
        <a:xfrm>
          <a:off x="1320800" y="93853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7" name="フローチャート : 判断 196"/>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198" name="テキスト ボックス 197"/>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9" name="フローチャート : 判断 198"/>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10177</xdr:rowOff>
    </xdr:from>
    <xdr:ext cx="762000" cy="259045"/>
    <xdr:sp macro="" textlink="">
      <xdr:nvSpPr>
        <xdr:cNvPr id="200" name="テキスト ボックス 199"/>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6" name="円/楕円 205"/>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07"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08" name="円/楕円 207"/>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09" name="テキスト ボックス 208"/>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152400</xdr:rowOff>
    </xdr:from>
    <xdr:to>
      <xdr:col>4</xdr:col>
      <xdr:colOff>396875</xdr:colOff>
      <xdr:row>54</xdr:row>
      <xdr:rowOff>82550</xdr:rowOff>
    </xdr:to>
    <xdr:sp macro="" textlink="">
      <xdr:nvSpPr>
        <xdr:cNvPr id="210" name="円/楕円 209"/>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92727</xdr:rowOff>
    </xdr:from>
    <xdr:ext cx="762000" cy="259045"/>
    <xdr:sp macro="" textlink="">
      <xdr:nvSpPr>
        <xdr:cNvPr id="211" name="テキスト ボックス 210"/>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114300</xdr:rowOff>
    </xdr:from>
    <xdr:to>
      <xdr:col>3</xdr:col>
      <xdr:colOff>193675</xdr:colOff>
      <xdr:row>56</xdr:row>
      <xdr:rowOff>44450</xdr:rowOff>
    </xdr:to>
    <xdr:sp macro="" textlink="">
      <xdr:nvSpPr>
        <xdr:cNvPr id="212" name="円/楕円 211"/>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213" name="テキスト ボックス 212"/>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4" name="円/楕円 213"/>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5" name="テキスト ボックス 214"/>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類似団体平均より下回ってはいるものの、昨年度から上昇した要因は、</a:t>
          </a:r>
          <a:r>
            <a:rPr kumimoji="1" lang="ja-JP" altLang="en-US" sz="1300">
              <a:solidFill>
                <a:schemeClr val="dk1"/>
              </a:solidFill>
              <a:effectLst/>
              <a:latin typeface="+mn-lt"/>
              <a:ea typeface="+mn-ea"/>
              <a:cs typeface="+mn-cs"/>
            </a:rPr>
            <a:t>維持補修費において、東日本大震災による津波の被害を免れた現存施設の補修費が嵩んだことによるも</a:t>
          </a:r>
          <a:r>
            <a:rPr kumimoji="1" lang="ja-JP" altLang="ja-JP" sz="1300">
              <a:solidFill>
                <a:schemeClr val="dk1"/>
              </a:solidFill>
              <a:effectLst/>
              <a:latin typeface="+mn-lt"/>
              <a:ea typeface="+mn-ea"/>
              <a:cs typeface="+mn-cs"/>
            </a:rPr>
            <a:t>のである。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60</xdr:row>
      <xdr:rowOff>127000</xdr:rowOff>
    </xdr:to>
    <xdr:cxnSp macro="">
      <xdr:nvCxnSpPr>
        <xdr:cNvPr id="243" name="直線コネクタ 242"/>
        <xdr:cNvCxnSpPr/>
      </xdr:nvCxnSpPr>
      <xdr:spPr>
        <a:xfrm flipV="1">
          <a:off x="16510000" y="92405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4"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5" name="直線コネクタ 244"/>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6"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7" name="直線コネクタ 246"/>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8890</xdr:rowOff>
    </xdr:from>
    <xdr:to>
      <xdr:col>24</xdr:col>
      <xdr:colOff>31750</xdr:colOff>
      <xdr:row>55</xdr:row>
      <xdr:rowOff>100330</xdr:rowOff>
    </xdr:to>
    <xdr:cxnSp macro="">
      <xdr:nvCxnSpPr>
        <xdr:cNvPr id="248" name="直線コネクタ 247"/>
        <xdr:cNvCxnSpPr/>
      </xdr:nvCxnSpPr>
      <xdr:spPr>
        <a:xfrm>
          <a:off x="15671800" y="94386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9"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0" name="フローチャート : 判断 249"/>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8890</xdr:rowOff>
    </xdr:from>
    <xdr:to>
      <xdr:col>22</xdr:col>
      <xdr:colOff>565150</xdr:colOff>
      <xdr:row>55</xdr:row>
      <xdr:rowOff>92710</xdr:rowOff>
    </xdr:to>
    <xdr:cxnSp macro="">
      <xdr:nvCxnSpPr>
        <xdr:cNvPr id="251" name="直線コネクタ 250"/>
        <xdr:cNvCxnSpPr/>
      </xdr:nvCxnSpPr>
      <xdr:spPr>
        <a:xfrm flipV="1">
          <a:off x="14782800" y="94386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52" name="フローチャート : 判断 251"/>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53" name="テキスト ボックス 252"/>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92710</xdr:rowOff>
    </xdr:from>
    <xdr:to>
      <xdr:col>21</xdr:col>
      <xdr:colOff>361950</xdr:colOff>
      <xdr:row>57</xdr:row>
      <xdr:rowOff>1270</xdr:rowOff>
    </xdr:to>
    <xdr:cxnSp macro="">
      <xdr:nvCxnSpPr>
        <xdr:cNvPr id="254" name="直線コネクタ 253"/>
        <xdr:cNvCxnSpPr/>
      </xdr:nvCxnSpPr>
      <xdr:spPr>
        <a:xfrm flipV="1">
          <a:off x="13893800" y="952246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30480</xdr:rowOff>
    </xdr:from>
    <xdr:to>
      <xdr:col>21</xdr:col>
      <xdr:colOff>412750</xdr:colOff>
      <xdr:row>56</xdr:row>
      <xdr:rowOff>132080</xdr:rowOff>
    </xdr:to>
    <xdr:sp macro="" textlink="">
      <xdr:nvSpPr>
        <xdr:cNvPr id="255" name="フローチャート : 判断 254"/>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116857</xdr:rowOff>
    </xdr:from>
    <xdr:ext cx="762000" cy="259045"/>
    <xdr:sp macro="" textlink="">
      <xdr:nvSpPr>
        <xdr:cNvPr id="256" name="テキスト ボックス 255"/>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157480</xdr:rowOff>
    </xdr:from>
    <xdr:to>
      <xdr:col>20</xdr:col>
      <xdr:colOff>158750</xdr:colOff>
      <xdr:row>57</xdr:row>
      <xdr:rowOff>1270</xdr:rowOff>
    </xdr:to>
    <xdr:cxnSp macro="">
      <xdr:nvCxnSpPr>
        <xdr:cNvPr id="257" name="直線コネクタ 256"/>
        <xdr:cNvCxnSpPr/>
      </xdr:nvCxnSpPr>
      <xdr:spPr>
        <a:xfrm>
          <a:off x="13004800" y="9758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xdr:rowOff>
    </xdr:from>
    <xdr:to>
      <xdr:col>20</xdr:col>
      <xdr:colOff>209550</xdr:colOff>
      <xdr:row>56</xdr:row>
      <xdr:rowOff>109220</xdr:rowOff>
    </xdr:to>
    <xdr:sp macro="" textlink="">
      <xdr:nvSpPr>
        <xdr:cNvPr id="258" name="フローチャート : 判断 257"/>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119397</xdr:rowOff>
    </xdr:from>
    <xdr:ext cx="762000" cy="259045"/>
    <xdr:sp macro="" textlink="">
      <xdr:nvSpPr>
        <xdr:cNvPr id="259" name="テキスト ボックス 258"/>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0" name="フローチャート : 判断 259"/>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104157</xdr:rowOff>
    </xdr:from>
    <xdr:ext cx="762000" cy="259045"/>
    <xdr:sp macro="" textlink="">
      <xdr:nvSpPr>
        <xdr:cNvPr id="261" name="テキスト ボックス 260"/>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49530</xdr:rowOff>
    </xdr:from>
    <xdr:to>
      <xdr:col>24</xdr:col>
      <xdr:colOff>82550</xdr:colOff>
      <xdr:row>55</xdr:row>
      <xdr:rowOff>151130</xdr:rowOff>
    </xdr:to>
    <xdr:sp macro="" textlink="">
      <xdr:nvSpPr>
        <xdr:cNvPr id="267" name="円/楕円 266"/>
        <xdr:cNvSpPr/>
      </xdr:nvSpPr>
      <xdr:spPr>
        <a:xfrm>
          <a:off x="16459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66057</xdr:rowOff>
    </xdr:from>
    <xdr:ext cx="762000" cy="259045"/>
    <xdr:sp macro="" textlink="">
      <xdr:nvSpPr>
        <xdr:cNvPr id="268" name="その他該当値テキスト"/>
        <xdr:cNvSpPr txBox="1"/>
      </xdr:nvSpPr>
      <xdr:spPr>
        <a:xfrm>
          <a:off x="165989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129540</xdr:rowOff>
    </xdr:from>
    <xdr:to>
      <xdr:col>22</xdr:col>
      <xdr:colOff>615950</xdr:colOff>
      <xdr:row>55</xdr:row>
      <xdr:rowOff>59690</xdr:rowOff>
    </xdr:to>
    <xdr:sp macro="" textlink="">
      <xdr:nvSpPr>
        <xdr:cNvPr id="269" name="円/楕円 268"/>
        <xdr:cNvSpPr/>
      </xdr:nvSpPr>
      <xdr:spPr>
        <a:xfrm>
          <a:off x="15621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70" name="テキスト ボックス 269"/>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41910</xdr:rowOff>
    </xdr:from>
    <xdr:to>
      <xdr:col>21</xdr:col>
      <xdr:colOff>412750</xdr:colOff>
      <xdr:row>55</xdr:row>
      <xdr:rowOff>143510</xdr:rowOff>
    </xdr:to>
    <xdr:sp macro="" textlink="">
      <xdr:nvSpPr>
        <xdr:cNvPr id="271" name="円/楕円 270"/>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153687</xdr:rowOff>
    </xdr:from>
    <xdr:ext cx="762000" cy="259045"/>
    <xdr:sp macro="" textlink="">
      <xdr:nvSpPr>
        <xdr:cNvPr id="272" name="テキスト ボックス 271"/>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121920</xdr:rowOff>
    </xdr:from>
    <xdr:to>
      <xdr:col>20</xdr:col>
      <xdr:colOff>209550</xdr:colOff>
      <xdr:row>57</xdr:row>
      <xdr:rowOff>52070</xdr:rowOff>
    </xdr:to>
    <xdr:sp macro="" textlink="">
      <xdr:nvSpPr>
        <xdr:cNvPr id="273" name="円/楕円 272"/>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36847</xdr:rowOff>
    </xdr:from>
    <xdr:ext cx="762000" cy="259045"/>
    <xdr:sp macro="" textlink="">
      <xdr:nvSpPr>
        <xdr:cNvPr id="274" name="テキスト ボックス 273"/>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75" name="円/楕円 274"/>
        <xdr:cNvSpPr/>
      </xdr:nvSpPr>
      <xdr:spPr>
        <a:xfrm>
          <a:off x="12954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76" name="テキスト ボックス 275"/>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類似団体平均より下回ってはいるものの、昨年度から上昇した要因は、</a:t>
          </a:r>
          <a:r>
            <a:rPr kumimoji="1" lang="ja-JP" altLang="en-US" sz="1300">
              <a:solidFill>
                <a:schemeClr val="dk1"/>
              </a:solidFill>
              <a:effectLst/>
              <a:latin typeface="+mn-lt"/>
              <a:ea typeface="+mn-ea"/>
              <a:cs typeface="+mn-cs"/>
            </a:rPr>
            <a:t>石巻広域行政事務組合負担金（衛生施設負担金）の増に</a:t>
          </a:r>
          <a:r>
            <a:rPr kumimoji="1" lang="ja-JP" altLang="ja-JP" sz="1300">
              <a:solidFill>
                <a:schemeClr val="dk1"/>
              </a:solidFill>
              <a:effectLst/>
              <a:latin typeface="+mn-lt"/>
              <a:ea typeface="+mn-ea"/>
              <a:cs typeface="+mn-cs"/>
            </a:rPr>
            <a:t>よるものである。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1" name="直線コネクタ 29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2" name="テキスト ボックス 29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3" name="直線コネクタ 29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4" name="テキスト ボックス 29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5" name="直線コネクタ 29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6" name="テキスト ボックス 29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7" name="直線コネクタ 29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8" name="テキスト ボックス 29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9" name="直線コネクタ 29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0" name="テキスト ボックス 29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1" name="直線コネクタ 30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2" name="テキスト ボックス 30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4" name="テキスト ボックス 303"/>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78014</xdr:rowOff>
    </xdr:from>
    <xdr:to>
      <xdr:col>24</xdr:col>
      <xdr:colOff>31750</xdr:colOff>
      <xdr:row>41</xdr:row>
      <xdr:rowOff>156935</xdr:rowOff>
    </xdr:to>
    <xdr:cxnSp macro="">
      <xdr:nvCxnSpPr>
        <xdr:cNvPr id="306" name="直線コネクタ 305"/>
        <xdr:cNvCxnSpPr/>
      </xdr:nvCxnSpPr>
      <xdr:spPr>
        <a:xfrm flipV="1">
          <a:off x="16510000" y="5564414"/>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129012</xdr:rowOff>
    </xdr:from>
    <xdr:ext cx="762000" cy="259045"/>
    <xdr:sp macro="" textlink="">
      <xdr:nvSpPr>
        <xdr:cNvPr id="307" name="補助費等最小値テキスト"/>
        <xdr:cNvSpPr txBox="1"/>
      </xdr:nvSpPr>
      <xdr:spPr>
        <a:xfrm>
          <a:off x="16598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41</xdr:row>
      <xdr:rowOff>156935</xdr:rowOff>
    </xdr:from>
    <xdr:to>
      <xdr:col>24</xdr:col>
      <xdr:colOff>120650</xdr:colOff>
      <xdr:row>41</xdr:row>
      <xdr:rowOff>156935</xdr:rowOff>
    </xdr:to>
    <xdr:cxnSp macro="">
      <xdr:nvCxnSpPr>
        <xdr:cNvPr id="308" name="直線コネクタ 307"/>
        <xdr:cNvCxnSpPr/>
      </xdr:nvCxnSpPr>
      <xdr:spPr>
        <a:xfrm>
          <a:off x="16421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164391</xdr:rowOff>
    </xdr:from>
    <xdr:ext cx="762000" cy="259045"/>
    <xdr:sp macro="" textlink="">
      <xdr:nvSpPr>
        <xdr:cNvPr id="309" name="補助費等最大値テキスト"/>
        <xdr:cNvSpPr txBox="1"/>
      </xdr:nvSpPr>
      <xdr:spPr>
        <a:xfrm>
          <a:off x="16598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32</xdr:row>
      <xdr:rowOff>78014</xdr:rowOff>
    </xdr:from>
    <xdr:to>
      <xdr:col>24</xdr:col>
      <xdr:colOff>120650</xdr:colOff>
      <xdr:row>32</xdr:row>
      <xdr:rowOff>78014</xdr:rowOff>
    </xdr:to>
    <xdr:cxnSp macro="">
      <xdr:nvCxnSpPr>
        <xdr:cNvPr id="310" name="直線コネクタ 309"/>
        <xdr:cNvCxnSpPr/>
      </xdr:nvCxnSpPr>
      <xdr:spPr>
        <a:xfrm>
          <a:off x="16421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75293</xdr:rowOff>
    </xdr:from>
    <xdr:to>
      <xdr:col>24</xdr:col>
      <xdr:colOff>31750</xdr:colOff>
      <xdr:row>35</xdr:row>
      <xdr:rowOff>162378</xdr:rowOff>
    </xdr:to>
    <xdr:cxnSp macro="">
      <xdr:nvCxnSpPr>
        <xdr:cNvPr id="311" name="直線コネクタ 310"/>
        <xdr:cNvCxnSpPr/>
      </xdr:nvCxnSpPr>
      <xdr:spPr>
        <a:xfrm>
          <a:off x="15671800" y="6076043"/>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106334</xdr:rowOff>
    </xdr:from>
    <xdr:ext cx="762000" cy="259045"/>
    <xdr:sp macro="" textlink="">
      <xdr:nvSpPr>
        <xdr:cNvPr id="312" name="補助費等平均値テキスト"/>
        <xdr:cNvSpPr txBox="1"/>
      </xdr:nvSpPr>
      <xdr:spPr>
        <a:xfrm>
          <a:off x="16598900" y="593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89807</xdr:rowOff>
    </xdr:from>
    <xdr:to>
      <xdr:col>24</xdr:col>
      <xdr:colOff>82550</xdr:colOff>
      <xdr:row>36</xdr:row>
      <xdr:rowOff>19957</xdr:rowOff>
    </xdr:to>
    <xdr:sp macro="" textlink="">
      <xdr:nvSpPr>
        <xdr:cNvPr id="313" name="フローチャート : 判断 312"/>
        <xdr:cNvSpPr/>
      </xdr:nvSpPr>
      <xdr:spPr>
        <a:xfrm>
          <a:off x="164592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75293</xdr:rowOff>
    </xdr:from>
    <xdr:to>
      <xdr:col>22</xdr:col>
      <xdr:colOff>565150</xdr:colOff>
      <xdr:row>38</xdr:row>
      <xdr:rowOff>105228</xdr:rowOff>
    </xdr:to>
    <xdr:cxnSp macro="">
      <xdr:nvCxnSpPr>
        <xdr:cNvPr id="314" name="直線コネクタ 313"/>
        <xdr:cNvCxnSpPr/>
      </xdr:nvCxnSpPr>
      <xdr:spPr>
        <a:xfrm flipV="1">
          <a:off x="14782800" y="6076043"/>
          <a:ext cx="889000" cy="54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5" name="フローチャート : 判断 314"/>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26505</xdr:rowOff>
    </xdr:from>
    <xdr:ext cx="736600" cy="259045"/>
    <xdr:sp macro="" textlink="">
      <xdr:nvSpPr>
        <xdr:cNvPr id="316" name="テキスト ボックス 315"/>
        <xdr:cNvSpPr txBox="1"/>
      </xdr:nvSpPr>
      <xdr:spPr>
        <a:xfrm>
          <a:off x="15290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58964</xdr:rowOff>
    </xdr:from>
    <xdr:to>
      <xdr:col>21</xdr:col>
      <xdr:colOff>361950</xdr:colOff>
      <xdr:row>38</xdr:row>
      <xdr:rowOff>105228</xdr:rowOff>
    </xdr:to>
    <xdr:cxnSp macro="">
      <xdr:nvCxnSpPr>
        <xdr:cNvPr id="317" name="直線コネクタ 316"/>
        <xdr:cNvCxnSpPr/>
      </xdr:nvCxnSpPr>
      <xdr:spPr>
        <a:xfrm>
          <a:off x="13893800" y="6402614"/>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122464</xdr:rowOff>
    </xdr:from>
    <xdr:to>
      <xdr:col>21</xdr:col>
      <xdr:colOff>412750</xdr:colOff>
      <xdr:row>36</xdr:row>
      <xdr:rowOff>52614</xdr:rowOff>
    </xdr:to>
    <xdr:sp macro="" textlink="">
      <xdr:nvSpPr>
        <xdr:cNvPr id="318" name="フローチャート : 判断 317"/>
        <xdr:cNvSpPr/>
      </xdr:nvSpPr>
      <xdr:spPr>
        <a:xfrm>
          <a:off x="14732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62791</xdr:rowOff>
    </xdr:from>
    <xdr:ext cx="762000" cy="259045"/>
    <xdr:sp macro="" textlink="">
      <xdr:nvSpPr>
        <xdr:cNvPr id="319" name="テキスト ボックス 318"/>
        <xdr:cNvSpPr txBox="1"/>
      </xdr:nvSpPr>
      <xdr:spPr>
        <a:xfrm>
          <a:off x="14401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48078</xdr:rowOff>
    </xdr:from>
    <xdr:to>
      <xdr:col>20</xdr:col>
      <xdr:colOff>158750</xdr:colOff>
      <xdr:row>37</xdr:row>
      <xdr:rowOff>58964</xdr:rowOff>
    </xdr:to>
    <xdr:cxnSp macro="">
      <xdr:nvCxnSpPr>
        <xdr:cNvPr id="320" name="直線コネクタ 319"/>
        <xdr:cNvCxnSpPr/>
      </xdr:nvCxnSpPr>
      <xdr:spPr>
        <a:xfrm>
          <a:off x="13004800" y="63917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46264</xdr:rowOff>
    </xdr:from>
    <xdr:to>
      <xdr:col>20</xdr:col>
      <xdr:colOff>209550</xdr:colOff>
      <xdr:row>35</xdr:row>
      <xdr:rowOff>147864</xdr:rowOff>
    </xdr:to>
    <xdr:sp macro="" textlink="">
      <xdr:nvSpPr>
        <xdr:cNvPr id="321" name="フローチャート : 判断 320"/>
        <xdr:cNvSpPr/>
      </xdr:nvSpPr>
      <xdr:spPr>
        <a:xfrm>
          <a:off x="13843000" y="604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158041</xdr:rowOff>
    </xdr:from>
    <xdr:ext cx="762000" cy="259045"/>
    <xdr:sp macro="" textlink="">
      <xdr:nvSpPr>
        <xdr:cNvPr id="322" name="テキスト ボックス 321"/>
        <xdr:cNvSpPr txBox="1"/>
      </xdr:nvSpPr>
      <xdr:spPr>
        <a:xfrm>
          <a:off x="13512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166007</xdr:rowOff>
    </xdr:from>
    <xdr:to>
      <xdr:col>19</xdr:col>
      <xdr:colOff>6350</xdr:colOff>
      <xdr:row>36</xdr:row>
      <xdr:rowOff>96157</xdr:rowOff>
    </xdr:to>
    <xdr:sp macro="" textlink="">
      <xdr:nvSpPr>
        <xdr:cNvPr id="323" name="フローチャート : 判断 322"/>
        <xdr:cNvSpPr/>
      </xdr:nvSpPr>
      <xdr:spPr>
        <a:xfrm>
          <a:off x="12954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106334</xdr:rowOff>
    </xdr:from>
    <xdr:ext cx="762000" cy="259045"/>
    <xdr:sp macro="" textlink="">
      <xdr:nvSpPr>
        <xdr:cNvPr id="324" name="テキスト ボックス 323"/>
        <xdr:cNvSpPr txBox="1"/>
      </xdr:nvSpPr>
      <xdr:spPr>
        <a:xfrm>
          <a:off x="12623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111578</xdr:rowOff>
    </xdr:from>
    <xdr:to>
      <xdr:col>24</xdr:col>
      <xdr:colOff>82550</xdr:colOff>
      <xdr:row>36</xdr:row>
      <xdr:rowOff>41728</xdr:rowOff>
    </xdr:to>
    <xdr:sp macro="" textlink="">
      <xdr:nvSpPr>
        <xdr:cNvPr id="330" name="円/楕円 329"/>
        <xdr:cNvSpPr/>
      </xdr:nvSpPr>
      <xdr:spPr>
        <a:xfrm>
          <a:off x="164592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83655</xdr:rowOff>
    </xdr:from>
    <xdr:ext cx="762000" cy="259045"/>
    <xdr:sp macro="" textlink="">
      <xdr:nvSpPr>
        <xdr:cNvPr id="331" name="補助費等該当値テキスト"/>
        <xdr:cNvSpPr txBox="1"/>
      </xdr:nvSpPr>
      <xdr:spPr>
        <a:xfrm>
          <a:off x="16598900" y="608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24493</xdr:rowOff>
    </xdr:from>
    <xdr:to>
      <xdr:col>22</xdr:col>
      <xdr:colOff>615950</xdr:colOff>
      <xdr:row>35</xdr:row>
      <xdr:rowOff>126093</xdr:rowOff>
    </xdr:to>
    <xdr:sp macro="" textlink="">
      <xdr:nvSpPr>
        <xdr:cNvPr id="332" name="円/楕円 331"/>
        <xdr:cNvSpPr/>
      </xdr:nvSpPr>
      <xdr:spPr>
        <a:xfrm>
          <a:off x="15621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136270</xdr:rowOff>
    </xdr:from>
    <xdr:ext cx="736600" cy="259045"/>
    <xdr:sp macro="" textlink="">
      <xdr:nvSpPr>
        <xdr:cNvPr id="333" name="テキスト ボックス 332"/>
        <xdr:cNvSpPr txBox="1"/>
      </xdr:nvSpPr>
      <xdr:spPr>
        <a:xfrm>
          <a:off x="15290800" y="579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54428</xdr:rowOff>
    </xdr:from>
    <xdr:to>
      <xdr:col>21</xdr:col>
      <xdr:colOff>412750</xdr:colOff>
      <xdr:row>38</xdr:row>
      <xdr:rowOff>156028</xdr:rowOff>
    </xdr:to>
    <xdr:sp macro="" textlink="">
      <xdr:nvSpPr>
        <xdr:cNvPr id="334" name="円/楕円 333"/>
        <xdr:cNvSpPr/>
      </xdr:nvSpPr>
      <xdr:spPr>
        <a:xfrm>
          <a:off x="14732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140805</xdr:rowOff>
    </xdr:from>
    <xdr:ext cx="762000" cy="259045"/>
    <xdr:sp macro="" textlink="">
      <xdr:nvSpPr>
        <xdr:cNvPr id="335" name="テキスト ボックス 334"/>
        <xdr:cNvSpPr txBox="1"/>
      </xdr:nvSpPr>
      <xdr:spPr>
        <a:xfrm>
          <a:off x="14401800" y="66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8164</xdr:rowOff>
    </xdr:from>
    <xdr:to>
      <xdr:col>20</xdr:col>
      <xdr:colOff>209550</xdr:colOff>
      <xdr:row>37</xdr:row>
      <xdr:rowOff>109764</xdr:rowOff>
    </xdr:to>
    <xdr:sp macro="" textlink="">
      <xdr:nvSpPr>
        <xdr:cNvPr id="336" name="円/楕円 335"/>
        <xdr:cNvSpPr/>
      </xdr:nvSpPr>
      <xdr:spPr>
        <a:xfrm>
          <a:off x="13843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94542</xdr:rowOff>
    </xdr:from>
    <xdr:ext cx="762000" cy="259045"/>
    <xdr:sp macro="" textlink="">
      <xdr:nvSpPr>
        <xdr:cNvPr id="337" name="テキスト ボックス 336"/>
        <xdr:cNvSpPr txBox="1"/>
      </xdr:nvSpPr>
      <xdr:spPr>
        <a:xfrm>
          <a:off x="13512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168728</xdr:rowOff>
    </xdr:from>
    <xdr:to>
      <xdr:col>19</xdr:col>
      <xdr:colOff>6350</xdr:colOff>
      <xdr:row>37</xdr:row>
      <xdr:rowOff>98878</xdr:rowOff>
    </xdr:to>
    <xdr:sp macro="" textlink="">
      <xdr:nvSpPr>
        <xdr:cNvPr id="338" name="円/楕円 337"/>
        <xdr:cNvSpPr/>
      </xdr:nvSpPr>
      <xdr:spPr>
        <a:xfrm>
          <a:off x="12954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83655</xdr:rowOff>
    </xdr:from>
    <xdr:ext cx="762000" cy="259045"/>
    <xdr:sp macro="" textlink="">
      <xdr:nvSpPr>
        <xdr:cNvPr id="339" name="テキスト ボックス 338"/>
        <xdr:cNvSpPr txBox="1"/>
      </xdr:nvSpPr>
      <xdr:spPr>
        <a:xfrm>
          <a:off x="12623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旧来からの起債抑制策により、類似団体平均を下回っている状況である。引き続き水準を抑えられるよう努める。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4" name="直線コネクタ 35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5" name="テキスト ボックス 354"/>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6" name="直線コネクタ 35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7" name="テキスト ボックス 356"/>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8" name="直線コネクタ 35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9" name="テキスト ボックス 358"/>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0" name="直線コネクタ 35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1" name="テキスト ボックス 360"/>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2" name="直線コネクタ 36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3" name="テキスト ボックス 362"/>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4" name="直線コネクタ 36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5" name="テキスト ボックス 364"/>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23585</xdr:rowOff>
    </xdr:from>
    <xdr:to>
      <xdr:col>7</xdr:col>
      <xdr:colOff>15875</xdr:colOff>
      <xdr:row>81</xdr:row>
      <xdr:rowOff>69850</xdr:rowOff>
    </xdr:to>
    <xdr:cxnSp macro="">
      <xdr:nvCxnSpPr>
        <xdr:cNvPr id="369" name="直線コネクタ 368"/>
        <xdr:cNvCxnSpPr/>
      </xdr:nvCxnSpPr>
      <xdr:spPr>
        <a:xfrm flipV="1">
          <a:off x="4826000" y="12367985"/>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41927</xdr:rowOff>
    </xdr:from>
    <xdr:ext cx="762000" cy="259045"/>
    <xdr:sp macro="" textlink="">
      <xdr:nvSpPr>
        <xdr:cNvPr id="370"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a:t>
          </a:r>
          <a:endParaRPr kumimoji="1" lang="ja-JP" altLang="en-US" sz="1000" b="1">
            <a:latin typeface="ＭＳ Ｐゴシック"/>
          </a:endParaRPr>
        </a:p>
      </xdr:txBody>
    </xdr:sp>
    <xdr:clientData/>
  </xdr:oneCellAnchor>
  <xdr:twoCellAnchor>
    <xdr:from>
      <xdr:col>6</xdr:col>
      <xdr:colOff>612775</xdr:colOff>
      <xdr:row>81</xdr:row>
      <xdr:rowOff>69850</xdr:rowOff>
    </xdr:from>
    <xdr:to>
      <xdr:col>7</xdr:col>
      <xdr:colOff>104775</xdr:colOff>
      <xdr:row>81</xdr:row>
      <xdr:rowOff>69850</xdr:rowOff>
    </xdr:to>
    <xdr:cxnSp macro="">
      <xdr:nvCxnSpPr>
        <xdr:cNvPr id="371" name="直線コネクタ 370"/>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109962</xdr:rowOff>
    </xdr:from>
    <xdr:ext cx="762000" cy="259045"/>
    <xdr:sp macro="" textlink="">
      <xdr:nvSpPr>
        <xdr:cNvPr id="372" name="公債費最大値テキスト"/>
        <xdr:cNvSpPr txBox="1"/>
      </xdr:nvSpPr>
      <xdr:spPr>
        <a:xfrm>
          <a:off x="4914900" y="1211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72</xdr:row>
      <xdr:rowOff>23585</xdr:rowOff>
    </xdr:from>
    <xdr:to>
      <xdr:col>7</xdr:col>
      <xdr:colOff>104775</xdr:colOff>
      <xdr:row>72</xdr:row>
      <xdr:rowOff>23585</xdr:rowOff>
    </xdr:to>
    <xdr:cxnSp macro="">
      <xdr:nvCxnSpPr>
        <xdr:cNvPr id="373" name="直線コネクタ 372"/>
        <xdr:cNvCxnSpPr/>
      </xdr:nvCxnSpPr>
      <xdr:spPr>
        <a:xfrm>
          <a:off x="4737100" y="123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7257</xdr:rowOff>
    </xdr:from>
    <xdr:to>
      <xdr:col>7</xdr:col>
      <xdr:colOff>15875</xdr:colOff>
      <xdr:row>74</xdr:row>
      <xdr:rowOff>39915</xdr:rowOff>
    </xdr:to>
    <xdr:cxnSp macro="">
      <xdr:nvCxnSpPr>
        <xdr:cNvPr id="374" name="直線コネクタ 373"/>
        <xdr:cNvCxnSpPr/>
      </xdr:nvCxnSpPr>
      <xdr:spPr>
        <a:xfrm>
          <a:off x="3987800" y="126945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140806</xdr:rowOff>
    </xdr:from>
    <xdr:ext cx="762000" cy="259045"/>
    <xdr:sp macro="" textlink="">
      <xdr:nvSpPr>
        <xdr:cNvPr id="375" name="公債費平均値テキスト"/>
        <xdr:cNvSpPr txBox="1"/>
      </xdr:nvSpPr>
      <xdr:spPr>
        <a:xfrm>
          <a:off x="4914900" y="13171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168729</xdr:rowOff>
    </xdr:from>
    <xdr:to>
      <xdr:col>7</xdr:col>
      <xdr:colOff>66675</xdr:colOff>
      <xdr:row>77</xdr:row>
      <xdr:rowOff>98879</xdr:rowOff>
    </xdr:to>
    <xdr:sp macro="" textlink="">
      <xdr:nvSpPr>
        <xdr:cNvPr id="376" name="フローチャート : 判断 375"/>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146050</xdr:rowOff>
    </xdr:from>
    <xdr:to>
      <xdr:col>5</xdr:col>
      <xdr:colOff>549275</xdr:colOff>
      <xdr:row>74</xdr:row>
      <xdr:rowOff>7257</xdr:rowOff>
    </xdr:to>
    <xdr:cxnSp macro="">
      <xdr:nvCxnSpPr>
        <xdr:cNvPr id="377" name="直線コネクタ 376"/>
        <xdr:cNvCxnSpPr/>
      </xdr:nvCxnSpPr>
      <xdr:spPr>
        <a:xfrm>
          <a:off x="3098800" y="12661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146957</xdr:rowOff>
    </xdr:from>
    <xdr:to>
      <xdr:col>5</xdr:col>
      <xdr:colOff>600075</xdr:colOff>
      <xdr:row>77</xdr:row>
      <xdr:rowOff>77107</xdr:rowOff>
    </xdr:to>
    <xdr:sp macro="" textlink="">
      <xdr:nvSpPr>
        <xdr:cNvPr id="378" name="フローチャート : 判断 377"/>
        <xdr:cNvSpPr/>
      </xdr:nvSpPr>
      <xdr:spPr>
        <a:xfrm>
          <a:off x="39370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61884</xdr:rowOff>
    </xdr:from>
    <xdr:ext cx="736600" cy="259045"/>
    <xdr:sp macro="" textlink="">
      <xdr:nvSpPr>
        <xdr:cNvPr id="379" name="テキスト ボックス 378"/>
        <xdr:cNvSpPr txBox="1"/>
      </xdr:nvSpPr>
      <xdr:spPr>
        <a:xfrm>
          <a:off x="3606800" y="13263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72</xdr:row>
      <xdr:rowOff>88900</xdr:rowOff>
    </xdr:from>
    <xdr:to>
      <xdr:col>4</xdr:col>
      <xdr:colOff>346075</xdr:colOff>
      <xdr:row>73</xdr:row>
      <xdr:rowOff>146050</xdr:rowOff>
    </xdr:to>
    <xdr:cxnSp macro="">
      <xdr:nvCxnSpPr>
        <xdr:cNvPr id="380" name="直線コネクタ 379"/>
        <xdr:cNvCxnSpPr/>
      </xdr:nvCxnSpPr>
      <xdr:spPr>
        <a:xfrm>
          <a:off x="2209800" y="12433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114300</xdr:rowOff>
    </xdr:from>
    <xdr:to>
      <xdr:col>4</xdr:col>
      <xdr:colOff>396875</xdr:colOff>
      <xdr:row>77</xdr:row>
      <xdr:rowOff>44450</xdr:rowOff>
    </xdr:to>
    <xdr:sp macro="" textlink="">
      <xdr:nvSpPr>
        <xdr:cNvPr id="381" name="フローチャート : 判断 380"/>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29227</xdr:rowOff>
    </xdr:from>
    <xdr:ext cx="762000" cy="259045"/>
    <xdr:sp macro="" textlink="">
      <xdr:nvSpPr>
        <xdr:cNvPr id="382" name="テキスト ボックス 381"/>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xdr:col>
      <xdr:colOff>625475</xdr:colOff>
      <xdr:row>72</xdr:row>
      <xdr:rowOff>88900</xdr:rowOff>
    </xdr:from>
    <xdr:to>
      <xdr:col>3</xdr:col>
      <xdr:colOff>142875</xdr:colOff>
      <xdr:row>72</xdr:row>
      <xdr:rowOff>99785</xdr:rowOff>
    </xdr:to>
    <xdr:cxnSp macro="">
      <xdr:nvCxnSpPr>
        <xdr:cNvPr id="383" name="直線コネクタ 382"/>
        <xdr:cNvCxnSpPr/>
      </xdr:nvCxnSpPr>
      <xdr:spPr>
        <a:xfrm flipV="1">
          <a:off x="1320800" y="124333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13607</xdr:rowOff>
    </xdr:from>
    <xdr:to>
      <xdr:col>3</xdr:col>
      <xdr:colOff>193675</xdr:colOff>
      <xdr:row>79</xdr:row>
      <xdr:rowOff>115207</xdr:rowOff>
    </xdr:to>
    <xdr:sp macro="" textlink="">
      <xdr:nvSpPr>
        <xdr:cNvPr id="384" name="フローチャート : 判断 383"/>
        <xdr:cNvSpPr/>
      </xdr:nvSpPr>
      <xdr:spPr>
        <a:xfrm>
          <a:off x="2159000" y="1355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99984</xdr:rowOff>
    </xdr:from>
    <xdr:ext cx="762000" cy="259045"/>
    <xdr:sp macro="" textlink="">
      <xdr:nvSpPr>
        <xdr:cNvPr id="385" name="テキスト ボックス 384"/>
        <xdr:cNvSpPr txBox="1"/>
      </xdr:nvSpPr>
      <xdr:spPr>
        <a:xfrm>
          <a:off x="1828800" y="1364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57150</xdr:rowOff>
    </xdr:from>
    <xdr:to>
      <xdr:col>1</xdr:col>
      <xdr:colOff>676275</xdr:colOff>
      <xdr:row>79</xdr:row>
      <xdr:rowOff>158750</xdr:rowOff>
    </xdr:to>
    <xdr:sp macro="" textlink="">
      <xdr:nvSpPr>
        <xdr:cNvPr id="386" name="フローチャート : 判断 385"/>
        <xdr:cNvSpPr/>
      </xdr:nvSpPr>
      <xdr:spPr>
        <a:xfrm>
          <a:off x="1270000" y="1360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143527</xdr:rowOff>
    </xdr:from>
    <xdr:ext cx="762000" cy="259045"/>
    <xdr:sp macro="" textlink="">
      <xdr:nvSpPr>
        <xdr:cNvPr id="387" name="テキスト ボックス 386"/>
        <xdr:cNvSpPr txBox="1"/>
      </xdr:nvSpPr>
      <xdr:spPr>
        <a:xfrm>
          <a:off x="939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73</xdr:row>
      <xdr:rowOff>160565</xdr:rowOff>
    </xdr:from>
    <xdr:to>
      <xdr:col>7</xdr:col>
      <xdr:colOff>66675</xdr:colOff>
      <xdr:row>74</xdr:row>
      <xdr:rowOff>90715</xdr:rowOff>
    </xdr:to>
    <xdr:sp macro="" textlink="">
      <xdr:nvSpPr>
        <xdr:cNvPr id="393" name="円/楕円 392"/>
        <xdr:cNvSpPr/>
      </xdr:nvSpPr>
      <xdr:spPr>
        <a:xfrm>
          <a:off x="4775200" y="1267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5642</xdr:rowOff>
    </xdr:from>
    <xdr:ext cx="762000" cy="259045"/>
    <xdr:sp macro="" textlink="">
      <xdr:nvSpPr>
        <xdr:cNvPr id="394" name="公債費該当値テキスト"/>
        <xdr:cNvSpPr txBox="1"/>
      </xdr:nvSpPr>
      <xdr:spPr>
        <a:xfrm>
          <a:off x="4914900" y="1252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127907</xdr:rowOff>
    </xdr:from>
    <xdr:to>
      <xdr:col>5</xdr:col>
      <xdr:colOff>600075</xdr:colOff>
      <xdr:row>74</xdr:row>
      <xdr:rowOff>58057</xdr:rowOff>
    </xdr:to>
    <xdr:sp macro="" textlink="">
      <xdr:nvSpPr>
        <xdr:cNvPr id="395" name="円/楕円 394"/>
        <xdr:cNvSpPr/>
      </xdr:nvSpPr>
      <xdr:spPr>
        <a:xfrm>
          <a:off x="3937000" y="1264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68234</xdr:rowOff>
    </xdr:from>
    <xdr:ext cx="736600" cy="259045"/>
    <xdr:sp macro="" textlink="">
      <xdr:nvSpPr>
        <xdr:cNvPr id="396" name="テキスト ボックス 395"/>
        <xdr:cNvSpPr txBox="1"/>
      </xdr:nvSpPr>
      <xdr:spPr>
        <a:xfrm>
          <a:off x="3606800" y="12412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95250</xdr:rowOff>
    </xdr:from>
    <xdr:to>
      <xdr:col>4</xdr:col>
      <xdr:colOff>396875</xdr:colOff>
      <xdr:row>74</xdr:row>
      <xdr:rowOff>25400</xdr:rowOff>
    </xdr:to>
    <xdr:sp macro="" textlink="">
      <xdr:nvSpPr>
        <xdr:cNvPr id="397" name="円/楕円 396"/>
        <xdr:cNvSpPr/>
      </xdr:nvSpPr>
      <xdr:spPr>
        <a:xfrm>
          <a:off x="3048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35577</xdr:rowOff>
    </xdr:from>
    <xdr:ext cx="762000" cy="259045"/>
    <xdr:sp macro="" textlink="">
      <xdr:nvSpPr>
        <xdr:cNvPr id="398" name="テキスト ボックス 397"/>
        <xdr:cNvSpPr txBox="1"/>
      </xdr:nvSpPr>
      <xdr:spPr>
        <a:xfrm>
          <a:off x="2717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3</xdr:col>
      <xdr:colOff>92075</xdr:colOff>
      <xdr:row>72</xdr:row>
      <xdr:rowOff>38100</xdr:rowOff>
    </xdr:from>
    <xdr:to>
      <xdr:col>3</xdr:col>
      <xdr:colOff>193675</xdr:colOff>
      <xdr:row>72</xdr:row>
      <xdr:rowOff>139700</xdr:rowOff>
    </xdr:to>
    <xdr:sp macro="" textlink="">
      <xdr:nvSpPr>
        <xdr:cNvPr id="399" name="円/楕円 398"/>
        <xdr:cNvSpPr/>
      </xdr:nvSpPr>
      <xdr:spPr>
        <a:xfrm>
          <a:off x="2159000" y="1238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70</xdr:row>
      <xdr:rowOff>149877</xdr:rowOff>
    </xdr:from>
    <xdr:ext cx="762000" cy="259045"/>
    <xdr:sp macro="" textlink="">
      <xdr:nvSpPr>
        <xdr:cNvPr id="400" name="テキスト ボックス 399"/>
        <xdr:cNvSpPr txBox="1"/>
      </xdr:nvSpPr>
      <xdr:spPr>
        <a:xfrm>
          <a:off x="18288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574675</xdr:colOff>
      <xdr:row>72</xdr:row>
      <xdr:rowOff>48985</xdr:rowOff>
    </xdr:from>
    <xdr:to>
      <xdr:col>1</xdr:col>
      <xdr:colOff>676275</xdr:colOff>
      <xdr:row>72</xdr:row>
      <xdr:rowOff>150585</xdr:rowOff>
    </xdr:to>
    <xdr:sp macro="" textlink="">
      <xdr:nvSpPr>
        <xdr:cNvPr id="401" name="円/楕円 400"/>
        <xdr:cNvSpPr/>
      </xdr:nvSpPr>
      <xdr:spPr>
        <a:xfrm>
          <a:off x="1270000" y="1239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70</xdr:row>
      <xdr:rowOff>160762</xdr:rowOff>
    </xdr:from>
    <xdr:ext cx="762000" cy="259045"/>
    <xdr:sp macro="" textlink="">
      <xdr:nvSpPr>
        <xdr:cNvPr id="402" name="テキスト ボックス 401"/>
        <xdr:cNvSpPr txBox="1"/>
      </xdr:nvSpPr>
      <xdr:spPr>
        <a:xfrm>
          <a:off x="939800" y="1216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類似団体平均より下回ってはいるものの、</a:t>
          </a:r>
          <a:r>
            <a:rPr kumimoji="1" lang="ja-JP" altLang="en-US" sz="1300">
              <a:solidFill>
                <a:schemeClr val="dk1"/>
              </a:solidFill>
              <a:effectLst/>
              <a:latin typeface="+mn-lt"/>
              <a:ea typeface="+mn-ea"/>
              <a:cs typeface="+mn-cs"/>
            </a:rPr>
            <a:t>本町の経常一般財源等の主な財源は、原子力発電所施設の固定資産税（償却資産分）等であり、年々減少傾向となっているため、今後も比率が上昇傾向となると思われる。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28702</xdr:rowOff>
    </xdr:from>
    <xdr:to>
      <xdr:col>24</xdr:col>
      <xdr:colOff>31750</xdr:colOff>
      <xdr:row>79</xdr:row>
      <xdr:rowOff>101854</xdr:rowOff>
    </xdr:to>
    <xdr:cxnSp macro="">
      <xdr:nvCxnSpPr>
        <xdr:cNvPr id="428" name="直線コネクタ 427"/>
        <xdr:cNvCxnSpPr/>
      </xdr:nvCxnSpPr>
      <xdr:spPr>
        <a:xfrm flipV="1">
          <a:off x="16510000" y="12544552"/>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29"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30" name="直線コネクタ 429"/>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115079</xdr:rowOff>
    </xdr:from>
    <xdr:ext cx="762000" cy="259045"/>
    <xdr:sp macro="" textlink="">
      <xdr:nvSpPr>
        <xdr:cNvPr id="431" name="公債費以外最大値テキスト"/>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23</xdr:col>
      <xdr:colOff>628650</xdr:colOff>
      <xdr:row>73</xdr:row>
      <xdr:rowOff>28702</xdr:rowOff>
    </xdr:from>
    <xdr:to>
      <xdr:col>24</xdr:col>
      <xdr:colOff>120650</xdr:colOff>
      <xdr:row>73</xdr:row>
      <xdr:rowOff>28702</xdr:rowOff>
    </xdr:to>
    <xdr:cxnSp macro="">
      <xdr:nvCxnSpPr>
        <xdr:cNvPr id="432" name="直線コネクタ 431"/>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168148</xdr:rowOff>
    </xdr:from>
    <xdr:to>
      <xdr:col>24</xdr:col>
      <xdr:colOff>31750</xdr:colOff>
      <xdr:row>76</xdr:row>
      <xdr:rowOff>108713</xdr:rowOff>
    </xdr:to>
    <xdr:cxnSp macro="">
      <xdr:nvCxnSpPr>
        <xdr:cNvPr id="433" name="直線コネクタ 432"/>
        <xdr:cNvCxnSpPr/>
      </xdr:nvCxnSpPr>
      <xdr:spPr>
        <a:xfrm>
          <a:off x="15671800" y="12855448"/>
          <a:ext cx="838200" cy="28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108729</xdr:rowOff>
    </xdr:from>
    <xdr:ext cx="762000" cy="259045"/>
    <xdr:sp macro="" textlink="">
      <xdr:nvSpPr>
        <xdr:cNvPr id="434" name="公債費以外平均値テキスト"/>
        <xdr:cNvSpPr txBox="1"/>
      </xdr:nvSpPr>
      <xdr:spPr>
        <a:xfrm>
          <a:off x="16598900" y="12796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92202</xdr:rowOff>
    </xdr:from>
    <xdr:to>
      <xdr:col>24</xdr:col>
      <xdr:colOff>82550</xdr:colOff>
      <xdr:row>76</xdr:row>
      <xdr:rowOff>22352</xdr:rowOff>
    </xdr:to>
    <xdr:sp macro="" textlink="">
      <xdr:nvSpPr>
        <xdr:cNvPr id="435" name="フローチャート : 判断 434"/>
        <xdr:cNvSpPr/>
      </xdr:nvSpPr>
      <xdr:spPr>
        <a:xfrm>
          <a:off x="164592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168148</xdr:rowOff>
    </xdr:from>
    <xdr:to>
      <xdr:col>22</xdr:col>
      <xdr:colOff>565150</xdr:colOff>
      <xdr:row>76</xdr:row>
      <xdr:rowOff>53848</xdr:rowOff>
    </xdr:to>
    <xdr:cxnSp macro="">
      <xdr:nvCxnSpPr>
        <xdr:cNvPr id="436" name="直線コネクタ 435"/>
        <xdr:cNvCxnSpPr/>
      </xdr:nvCxnSpPr>
      <xdr:spPr>
        <a:xfrm flipV="1">
          <a:off x="14782800" y="1285544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64770</xdr:rowOff>
    </xdr:from>
    <xdr:to>
      <xdr:col>22</xdr:col>
      <xdr:colOff>615950</xdr:colOff>
      <xdr:row>75</xdr:row>
      <xdr:rowOff>166370</xdr:rowOff>
    </xdr:to>
    <xdr:sp macro="" textlink="">
      <xdr:nvSpPr>
        <xdr:cNvPr id="437" name="フローチャート : 判断 436"/>
        <xdr:cNvSpPr/>
      </xdr:nvSpPr>
      <xdr:spPr>
        <a:xfrm>
          <a:off x="15621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151147</xdr:rowOff>
    </xdr:from>
    <xdr:ext cx="736600" cy="259045"/>
    <xdr:sp macro="" textlink="">
      <xdr:nvSpPr>
        <xdr:cNvPr id="438" name="テキスト ボックス 437"/>
        <xdr:cNvSpPr txBox="1"/>
      </xdr:nvSpPr>
      <xdr:spPr>
        <a:xfrm>
          <a:off x="15290800" y="13009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8128</xdr:rowOff>
    </xdr:from>
    <xdr:to>
      <xdr:col>21</xdr:col>
      <xdr:colOff>361950</xdr:colOff>
      <xdr:row>76</xdr:row>
      <xdr:rowOff>53848</xdr:rowOff>
    </xdr:to>
    <xdr:cxnSp macro="">
      <xdr:nvCxnSpPr>
        <xdr:cNvPr id="439" name="直線コネクタ 438"/>
        <xdr:cNvCxnSpPr/>
      </xdr:nvCxnSpPr>
      <xdr:spPr>
        <a:xfrm>
          <a:off x="13893800" y="130383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92202</xdr:rowOff>
    </xdr:from>
    <xdr:to>
      <xdr:col>21</xdr:col>
      <xdr:colOff>412750</xdr:colOff>
      <xdr:row>76</xdr:row>
      <xdr:rowOff>22352</xdr:rowOff>
    </xdr:to>
    <xdr:sp macro="" textlink="">
      <xdr:nvSpPr>
        <xdr:cNvPr id="440" name="フローチャート : 判断 439"/>
        <xdr:cNvSpPr/>
      </xdr:nvSpPr>
      <xdr:spPr>
        <a:xfrm>
          <a:off x="14732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32529</xdr:rowOff>
    </xdr:from>
    <xdr:ext cx="762000" cy="259045"/>
    <xdr:sp macro="" textlink="">
      <xdr:nvSpPr>
        <xdr:cNvPr id="441" name="テキスト ボックス 440"/>
        <xdr:cNvSpPr txBox="1"/>
      </xdr:nvSpPr>
      <xdr:spPr>
        <a:xfrm>
          <a:off x="14401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8128</xdr:rowOff>
    </xdr:from>
    <xdr:to>
      <xdr:col>20</xdr:col>
      <xdr:colOff>158750</xdr:colOff>
      <xdr:row>76</xdr:row>
      <xdr:rowOff>72137</xdr:rowOff>
    </xdr:to>
    <xdr:cxnSp macro="">
      <xdr:nvCxnSpPr>
        <xdr:cNvPr id="442" name="直線コネクタ 441"/>
        <xdr:cNvCxnSpPr/>
      </xdr:nvCxnSpPr>
      <xdr:spPr>
        <a:xfrm flipV="1">
          <a:off x="13004800" y="13038328"/>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85344</xdr:rowOff>
    </xdr:from>
    <xdr:to>
      <xdr:col>20</xdr:col>
      <xdr:colOff>209550</xdr:colOff>
      <xdr:row>75</xdr:row>
      <xdr:rowOff>15494</xdr:rowOff>
    </xdr:to>
    <xdr:sp macro="" textlink="">
      <xdr:nvSpPr>
        <xdr:cNvPr id="443" name="フローチャート : 判断 442"/>
        <xdr:cNvSpPr/>
      </xdr:nvSpPr>
      <xdr:spPr>
        <a:xfrm>
          <a:off x="13843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25671</xdr:rowOff>
    </xdr:from>
    <xdr:ext cx="762000" cy="259045"/>
    <xdr:sp macro="" textlink="">
      <xdr:nvSpPr>
        <xdr:cNvPr id="444" name="テキスト ボックス 443"/>
        <xdr:cNvSpPr txBox="1"/>
      </xdr:nvSpPr>
      <xdr:spPr>
        <a:xfrm>
          <a:off x="13512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5334</xdr:rowOff>
    </xdr:from>
    <xdr:to>
      <xdr:col>19</xdr:col>
      <xdr:colOff>6350</xdr:colOff>
      <xdr:row>75</xdr:row>
      <xdr:rowOff>106934</xdr:rowOff>
    </xdr:to>
    <xdr:sp macro="" textlink="">
      <xdr:nvSpPr>
        <xdr:cNvPr id="445" name="フローチャート : 判断 444"/>
        <xdr:cNvSpPr/>
      </xdr:nvSpPr>
      <xdr:spPr>
        <a:xfrm>
          <a:off x="12954000" y="1286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117111</xdr:rowOff>
    </xdr:from>
    <xdr:ext cx="762000" cy="259045"/>
    <xdr:sp macro="" textlink="">
      <xdr:nvSpPr>
        <xdr:cNvPr id="446" name="テキスト ボックス 445"/>
        <xdr:cNvSpPr txBox="1"/>
      </xdr:nvSpPr>
      <xdr:spPr>
        <a:xfrm>
          <a:off x="12623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57913</xdr:rowOff>
    </xdr:from>
    <xdr:to>
      <xdr:col>24</xdr:col>
      <xdr:colOff>82550</xdr:colOff>
      <xdr:row>76</xdr:row>
      <xdr:rowOff>159513</xdr:rowOff>
    </xdr:to>
    <xdr:sp macro="" textlink="">
      <xdr:nvSpPr>
        <xdr:cNvPr id="452" name="円/楕円 451"/>
        <xdr:cNvSpPr/>
      </xdr:nvSpPr>
      <xdr:spPr>
        <a:xfrm>
          <a:off x="16459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29990</xdr:rowOff>
    </xdr:from>
    <xdr:ext cx="762000" cy="259045"/>
    <xdr:sp macro="" textlink="">
      <xdr:nvSpPr>
        <xdr:cNvPr id="453" name="公債費以外該当値テキスト"/>
        <xdr:cNvSpPr txBox="1"/>
      </xdr:nvSpPr>
      <xdr:spPr>
        <a:xfrm>
          <a:off x="165989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117348</xdr:rowOff>
    </xdr:from>
    <xdr:to>
      <xdr:col>22</xdr:col>
      <xdr:colOff>615950</xdr:colOff>
      <xdr:row>75</xdr:row>
      <xdr:rowOff>47498</xdr:rowOff>
    </xdr:to>
    <xdr:sp macro="" textlink="">
      <xdr:nvSpPr>
        <xdr:cNvPr id="454" name="円/楕円 453"/>
        <xdr:cNvSpPr/>
      </xdr:nvSpPr>
      <xdr:spPr>
        <a:xfrm>
          <a:off x="15621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57675</xdr:rowOff>
    </xdr:from>
    <xdr:ext cx="736600" cy="259045"/>
    <xdr:sp macro="" textlink="">
      <xdr:nvSpPr>
        <xdr:cNvPr id="455" name="テキスト ボックス 454"/>
        <xdr:cNvSpPr txBox="1"/>
      </xdr:nvSpPr>
      <xdr:spPr>
        <a:xfrm>
          <a:off x="15290800" y="1257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3048</xdr:rowOff>
    </xdr:from>
    <xdr:to>
      <xdr:col>21</xdr:col>
      <xdr:colOff>412750</xdr:colOff>
      <xdr:row>76</xdr:row>
      <xdr:rowOff>104648</xdr:rowOff>
    </xdr:to>
    <xdr:sp macro="" textlink="">
      <xdr:nvSpPr>
        <xdr:cNvPr id="456" name="円/楕円 455"/>
        <xdr:cNvSpPr/>
      </xdr:nvSpPr>
      <xdr:spPr>
        <a:xfrm>
          <a:off x="14732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89425</xdr:rowOff>
    </xdr:from>
    <xdr:ext cx="762000" cy="259045"/>
    <xdr:sp macro="" textlink="">
      <xdr:nvSpPr>
        <xdr:cNvPr id="457" name="テキスト ボックス 456"/>
        <xdr:cNvSpPr txBox="1"/>
      </xdr:nvSpPr>
      <xdr:spPr>
        <a:xfrm>
          <a:off x="14401800" y="1311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128778</xdr:rowOff>
    </xdr:from>
    <xdr:to>
      <xdr:col>20</xdr:col>
      <xdr:colOff>209550</xdr:colOff>
      <xdr:row>76</xdr:row>
      <xdr:rowOff>58928</xdr:rowOff>
    </xdr:to>
    <xdr:sp macro="" textlink="">
      <xdr:nvSpPr>
        <xdr:cNvPr id="458" name="円/楕円 457"/>
        <xdr:cNvSpPr/>
      </xdr:nvSpPr>
      <xdr:spPr>
        <a:xfrm>
          <a:off x="13843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43705</xdr:rowOff>
    </xdr:from>
    <xdr:ext cx="762000" cy="259045"/>
    <xdr:sp macro="" textlink="">
      <xdr:nvSpPr>
        <xdr:cNvPr id="459" name="テキスト ボックス 458"/>
        <xdr:cNvSpPr txBox="1"/>
      </xdr:nvSpPr>
      <xdr:spPr>
        <a:xfrm>
          <a:off x="13512800" y="1307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21337</xdr:rowOff>
    </xdr:from>
    <xdr:to>
      <xdr:col>19</xdr:col>
      <xdr:colOff>6350</xdr:colOff>
      <xdr:row>76</xdr:row>
      <xdr:rowOff>122937</xdr:rowOff>
    </xdr:to>
    <xdr:sp macro="" textlink="">
      <xdr:nvSpPr>
        <xdr:cNvPr id="460" name="円/楕円 459"/>
        <xdr:cNvSpPr/>
      </xdr:nvSpPr>
      <xdr:spPr>
        <a:xfrm>
          <a:off x="12954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107714</xdr:rowOff>
    </xdr:from>
    <xdr:ext cx="762000" cy="259045"/>
    <xdr:sp macro="" textlink="">
      <xdr:nvSpPr>
        <xdr:cNvPr id="461" name="テキスト ボックス 460"/>
        <xdr:cNvSpPr txBox="1"/>
      </xdr:nvSpPr>
      <xdr:spPr>
        <a:xfrm>
          <a:off x="12623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宮城県女川町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84252</xdr:rowOff>
    </xdr:from>
    <xdr:to>
      <xdr:col>4</xdr:col>
      <xdr:colOff>1117600</xdr:colOff>
      <xdr:row>19</xdr:row>
      <xdr:rowOff>47607</xdr:rowOff>
    </xdr:to>
    <xdr:cxnSp macro="">
      <xdr:nvCxnSpPr>
        <xdr:cNvPr id="45" name="直線コネクタ 44"/>
        <xdr:cNvCxnSpPr/>
      </xdr:nvCxnSpPr>
      <xdr:spPr bwMode="auto">
        <a:xfrm flipV="1">
          <a:off x="5651500" y="2189277"/>
          <a:ext cx="0" cy="11635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19684</xdr:rowOff>
    </xdr:from>
    <xdr:ext cx="762000" cy="259045"/>
    <xdr:sp macro="" textlink="">
      <xdr:nvSpPr>
        <xdr:cNvPr id="46" name="人口1人当たり決算額の推移最小値テキスト130"/>
        <xdr:cNvSpPr txBox="1"/>
      </xdr:nvSpPr>
      <xdr:spPr>
        <a:xfrm>
          <a:off x="5740400" y="332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76,669</a:t>
          </a:r>
          <a:endParaRPr kumimoji="1" lang="ja-JP" altLang="en-US" sz="1000" b="1">
            <a:latin typeface="ＭＳ Ｐゴシック"/>
          </a:endParaRPr>
        </a:p>
      </xdr:txBody>
    </xdr:sp>
    <xdr:clientData/>
  </xdr:oneCellAnchor>
  <xdr:twoCellAnchor>
    <xdr:from>
      <xdr:col>4</xdr:col>
      <xdr:colOff>1028700</xdr:colOff>
      <xdr:row>19</xdr:row>
      <xdr:rowOff>47607</xdr:rowOff>
    </xdr:from>
    <xdr:to>
      <xdr:col>5</xdr:col>
      <xdr:colOff>73025</xdr:colOff>
      <xdr:row>19</xdr:row>
      <xdr:rowOff>47607</xdr:rowOff>
    </xdr:to>
    <xdr:cxnSp macro="">
      <xdr:nvCxnSpPr>
        <xdr:cNvPr id="47" name="直線コネクタ 46"/>
        <xdr:cNvCxnSpPr/>
      </xdr:nvCxnSpPr>
      <xdr:spPr bwMode="auto">
        <a:xfrm>
          <a:off x="5562600" y="33527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170629</xdr:rowOff>
    </xdr:from>
    <xdr:ext cx="762000" cy="259045"/>
    <xdr:sp macro="" textlink="">
      <xdr:nvSpPr>
        <xdr:cNvPr id="48" name="人口1人当たり決算額の推移最大値テキスト130"/>
        <xdr:cNvSpPr txBox="1"/>
      </xdr:nvSpPr>
      <xdr:spPr>
        <a:xfrm>
          <a:off x="5740400" y="193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229,360</a:t>
          </a:r>
          <a:endParaRPr kumimoji="1" lang="ja-JP" altLang="en-US" sz="1000" b="1">
            <a:latin typeface="ＭＳ Ｐゴシック"/>
          </a:endParaRPr>
        </a:p>
      </xdr:txBody>
    </xdr:sp>
    <xdr:clientData/>
  </xdr:oneCellAnchor>
  <xdr:twoCellAnchor>
    <xdr:from>
      <xdr:col>4</xdr:col>
      <xdr:colOff>1028700</xdr:colOff>
      <xdr:row>12</xdr:row>
      <xdr:rowOff>84252</xdr:rowOff>
    </xdr:from>
    <xdr:to>
      <xdr:col>5</xdr:col>
      <xdr:colOff>73025</xdr:colOff>
      <xdr:row>12</xdr:row>
      <xdr:rowOff>84252</xdr:rowOff>
    </xdr:to>
    <xdr:cxnSp macro="">
      <xdr:nvCxnSpPr>
        <xdr:cNvPr id="49" name="直線コネクタ 48"/>
        <xdr:cNvCxnSpPr/>
      </xdr:nvCxnSpPr>
      <xdr:spPr bwMode="auto">
        <a:xfrm>
          <a:off x="5562600" y="21892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144297</xdr:rowOff>
    </xdr:from>
    <xdr:to>
      <xdr:col>4</xdr:col>
      <xdr:colOff>1117600</xdr:colOff>
      <xdr:row>14</xdr:row>
      <xdr:rowOff>101244</xdr:rowOff>
    </xdr:to>
    <xdr:cxnSp macro="">
      <xdr:nvCxnSpPr>
        <xdr:cNvPr id="50" name="直線コネクタ 49"/>
        <xdr:cNvCxnSpPr/>
      </xdr:nvCxnSpPr>
      <xdr:spPr bwMode="auto">
        <a:xfrm flipV="1">
          <a:off x="5003800" y="2420772"/>
          <a:ext cx="647700" cy="128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120850</xdr:rowOff>
    </xdr:from>
    <xdr:ext cx="762000" cy="259045"/>
    <xdr:sp macro="" textlink="">
      <xdr:nvSpPr>
        <xdr:cNvPr id="51" name="人口1人当たり決算額の推移平均値テキスト130"/>
        <xdr:cNvSpPr txBox="1"/>
      </xdr:nvSpPr>
      <xdr:spPr>
        <a:xfrm>
          <a:off x="5740400" y="308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148773</xdr:rowOff>
    </xdr:from>
    <xdr:to>
      <xdr:col>5</xdr:col>
      <xdr:colOff>34925</xdr:colOff>
      <xdr:row>18</xdr:row>
      <xdr:rowOff>78923</xdr:rowOff>
    </xdr:to>
    <xdr:sp macro="" textlink="">
      <xdr:nvSpPr>
        <xdr:cNvPr id="52" name="フローチャート : 判断 51"/>
        <xdr:cNvSpPr/>
      </xdr:nvSpPr>
      <xdr:spPr bwMode="auto">
        <a:xfrm>
          <a:off x="56007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101244</xdr:rowOff>
    </xdr:from>
    <xdr:to>
      <xdr:col>4</xdr:col>
      <xdr:colOff>469900</xdr:colOff>
      <xdr:row>14</xdr:row>
      <xdr:rowOff>169672</xdr:rowOff>
    </xdr:to>
    <xdr:cxnSp macro="">
      <xdr:nvCxnSpPr>
        <xdr:cNvPr id="53" name="直線コネクタ 52"/>
        <xdr:cNvCxnSpPr/>
      </xdr:nvCxnSpPr>
      <xdr:spPr bwMode="auto">
        <a:xfrm flipV="1">
          <a:off x="4305300" y="2549169"/>
          <a:ext cx="698500" cy="68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144315</xdr:rowOff>
    </xdr:from>
    <xdr:to>
      <xdr:col>4</xdr:col>
      <xdr:colOff>520700</xdr:colOff>
      <xdr:row>18</xdr:row>
      <xdr:rowOff>74465</xdr:rowOff>
    </xdr:to>
    <xdr:sp macro="" textlink="">
      <xdr:nvSpPr>
        <xdr:cNvPr id="54" name="フローチャート : 判断 53"/>
        <xdr:cNvSpPr/>
      </xdr:nvSpPr>
      <xdr:spPr bwMode="auto">
        <a:xfrm>
          <a:off x="49530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59242</xdr:rowOff>
    </xdr:from>
    <xdr:ext cx="736600" cy="259045"/>
    <xdr:sp macro="" textlink="">
      <xdr:nvSpPr>
        <xdr:cNvPr id="55" name="テキスト ボックス 54"/>
        <xdr:cNvSpPr txBox="1"/>
      </xdr:nvSpPr>
      <xdr:spPr>
        <a:xfrm>
          <a:off x="4622800" y="31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169672</xdr:rowOff>
    </xdr:from>
    <xdr:to>
      <xdr:col>3</xdr:col>
      <xdr:colOff>904875</xdr:colOff>
      <xdr:row>16</xdr:row>
      <xdr:rowOff>27635</xdr:rowOff>
    </xdr:to>
    <xdr:cxnSp macro="">
      <xdr:nvCxnSpPr>
        <xdr:cNvPr id="56" name="直線コネクタ 55"/>
        <xdr:cNvCxnSpPr/>
      </xdr:nvCxnSpPr>
      <xdr:spPr bwMode="auto">
        <a:xfrm flipV="1">
          <a:off x="3606800" y="2617597"/>
          <a:ext cx="698500" cy="200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103472</xdr:rowOff>
    </xdr:from>
    <xdr:to>
      <xdr:col>3</xdr:col>
      <xdr:colOff>955675</xdr:colOff>
      <xdr:row>18</xdr:row>
      <xdr:rowOff>33622</xdr:rowOff>
    </xdr:to>
    <xdr:sp macro="" textlink="">
      <xdr:nvSpPr>
        <xdr:cNvPr id="57" name="フローチャート : 判断 56"/>
        <xdr:cNvSpPr/>
      </xdr:nvSpPr>
      <xdr:spPr bwMode="auto">
        <a:xfrm>
          <a:off x="4254500" y="3065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18399</xdr:rowOff>
    </xdr:from>
    <xdr:ext cx="762000" cy="259045"/>
    <xdr:sp macro="" textlink="">
      <xdr:nvSpPr>
        <xdr:cNvPr id="58" name="テキスト ボックス 57"/>
        <xdr:cNvSpPr txBox="1"/>
      </xdr:nvSpPr>
      <xdr:spPr>
        <a:xfrm>
          <a:off x="3924300" y="3152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156642</xdr:rowOff>
    </xdr:from>
    <xdr:to>
      <xdr:col>3</xdr:col>
      <xdr:colOff>206375</xdr:colOff>
      <xdr:row>16</xdr:row>
      <xdr:rowOff>27635</xdr:rowOff>
    </xdr:to>
    <xdr:cxnSp macro="">
      <xdr:nvCxnSpPr>
        <xdr:cNvPr id="59" name="直線コネクタ 58"/>
        <xdr:cNvCxnSpPr/>
      </xdr:nvCxnSpPr>
      <xdr:spPr bwMode="auto">
        <a:xfrm>
          <a:off x="2908300" y="2776017"/>
          <a:ext cx="698500" cy="42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47564</xdr:rowOff>
    </xdr:from>
    <xdr:to>
      <xdr:col>3</xdr:col>
      <xdr:colOff>257175</xdr:colOff>
      <xdr:row>17</xdr:row>
      <xdr:rowOff>149164</xdr:rowOff>
    </xdr:to>
    <xdr:sp macro="" textlink="">
      <xdr:nvSpPr>
        <xdr:cNvPr id="60" name="フローチャート : 判断 59"/>
        <xdr:cNvSpPr/>
      </xdr:nvSpPr>
      <xdr:spPr bwMode="auto">
        <a:xfrm>
          <a:off x="3556000" y="3009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133941</xdr:rowOff>
    </xdr:from>
    <xdr:ext cx="762000" cy="259045"/>
    <xdr:sp macro="" textlink="">
      <xdr:nvSpPr>
        <xdr:cNvPr id="61" name="テキスト ボックス 60"/>
        <xdr:cNvSpPr txBox="1"/>
      </xdr:nvSpPr>
      <xdr:spPr>
        <a:xfrm>
          <a:off x="3225800" y="309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115,008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65281</xdr:rowOff>
    </xdr:from>
    <xdr:to>
      <xdr:col>2</xdr:col>
      <xdr:colOff>692150</xdr:colOff>
      <xdr:row>17</xdr:row>
      <xdr:rowOff>166881</xdr:rowOff>
    </xdr:to>
    <xdr:sp macro="" textlink="">
      <xdr:nvSpPr>
        <xdr:cNvPr id="62" name="フローチャート : 判断 61"/>
        <xdr:cNvSpPr/>
      </xdr:nvSpPr>
      <xdr:spPr bwMode="auto">
        <a:xfrm>
          <a:off x="2857500" y="3027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151658</xdr:rowOff>
    </xdr:from>
    <xdr:ext cx="762000" cy="259045"/>
    <xdr:sp macro="" textlink="">
      <xdr:nvSpPr>
        <xdr:cNvPr id="63" name="テキスト ボックス 62"/>
        <xdr:cNvSpPr txBox="1"/>
      </xdr:nvSpPr>
      <xdr:spPr>
        <a:xfrm>
          <a:off x="2527300" y="31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112,683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13</xdr:row>
      <xdr:rowOff>93497</xdr:rowOff>
    </xdr:from>
    <xdr:to>
      <xdr:col>5</xdr:col>
      <xdr:colOff>34925</xdr:colOff>
      <xdr:row>14</xdr:row>
      <xdr:rowOff>23647</xdr:rowOff>
    </xdr:to>
    <xdr:sp macro="" textlink="">
      <xdr:nvSpPr>
        <xdr:cNvPr id="69" name="円/楕円 68"/>
        <xdr:cNvSpPr/>
      </xdr:nvSpPr>
      <xdr:spPr bwMode="auto">
        <a:xfrm>
          <a:off x="5600700" y="2369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110024</xdr:rowOff>
    </xdr:from>
    <xdr:ext cx="762000" cy="259045"/>
    <xdr:sp macro="" textlink="">
      <xdr:nvSpPr>
        <xdr:cNvPr id="70" name="人口1人当たり決算額の推移該当値テキスト130"/>
        <xdr:cNvSpPr txBox="1"/>
      </xdr:nvSpPr>
      <xdr:spPr>
        <a:xfrm>
          <a:off x="5740400" y="221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198,980</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50444</xdr:rowOff>
    </xdr:from>
    <xdr:to>
      <xdr:col>4</xdr:col>
      <xdr:colOff>520700</xdr:colOff>
      <xdr:row>14</xdr:row>
      <xdr:rowOff>152044</xdr:rowOff>
    </xdr:to>
    <xdr:sp macro="" textlink="">
      <xdr:nvSpPr>
        <xdr:cNvPr id="71" name="円/楕円 70"/>
        <xdr:cNvSpPr/>
      </xdr:nvSpPr>
      <xdr:spPr bwMode="auto">
        <a:xfrm>
          <a:off x="4953000" y="2498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162221</xdr:rowOff>
    </xdr:from>
    <xdr:ext cx="736600" cy="259045"/>
    <xdr:sp macro="" textlink="">
      <xdr:nvSpPr>
        <xdr:cNvPr id="72" name="テキスト ボックス 71"/>
        <xdr:cNvSpPr txBox="1"/>
      </xdr:nvSpPr>
      <xdr:spPr>
        <a:xfrm>
          <a:off x="4622800" y="2267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182,130</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118872</xdr:rowOff>
    </xdr:from>
    <xdr:to>
      <xdr:col>3</xdr:col>
      <xdr:colOff>955675</xdr:colOff>
      <xdr:row>15</xdr:row>
      <xdr:rowOff>49022</xdr:rowOff>
    </xdr:to>
    <xdr:sp macro="" textlink="">
      <xdr:nvSpPr>
        <xdr:cNvPr id="73" name="円/楕円 72"/>
        <xdr:cNvSpPr/>
      </xdr:nvSpPr>
      <xdr:spPr bwMode="auto">
        <a:xfrm>
          <a:off x="4254500" y="2566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59199</xdr:rowOff>
    </xdr:from>
    <xdr:ext cx="762000" cy="259045"/>
    <xdr:sp macro="" textlink="">
      <xdr:nvSpPr>
        <xdr:cNvPr id="74" name="テキスト ボックス 73"/>
        <xdr:cNvSpPr txBox="1"/>
      </xdr:nvSpPr>
      <xdr:spPr>
        <a:xfrm>
          <a:off x="39243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173,150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148285</xdr:rowOff>
    </xdr:from>
    <xdr:to>
      <xdr:col>3</xdr:col>
      <xdr:colOff>257175</xdr:colOff>
      <xdr:row>16</xdr:row>
      <xdr:rowOff>78435</xdr:rowOff>
    </xdr:to>
    <xdr:sp macro="" textlink="">
      <xdr:nvSpPr>
        <xdr:cNvPr id="75" name="円/楕円 74"/>
        <xdr:cNvSpPr/>
      </xdr:nvSpPr>
      <xdr:spPr bwMode="auto">
        <a:xfrm>
          <a:off x="3556000" y="2767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88612</xdr:rowOff>
    </xdr:from>
    <xdr:ext cx="762000" cy="259045"/>
    <xdr:sp macro="" textlink="">
      <xdr:nvSpPr>
        <xdr:cNvPr id="76" name="テキスト ボックス 75"/>
        <xdr:cNvSpPr txBox="1"/>
      </xdr:nvSpPr>
      <xdr:spPr>
        <a:xfrm>
          <a:off x="3225800" y="25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146,790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105842</xdr:rowOff>
    </xdr:from>
    <xdr:to>
      <xdr:col>2</xdr:col>
      <xdr:colOff>692150</xdr:colOff>
      <xdr:row>16</xdr:row>
      <xdr:rowOff>35992</xdr:rowOff>
    </xdr:to>
    <xdr:sp macro="" textlink="">
      <xdr:nvSpPr>
        <xdr:cNvPr id="77" name="円/楕円 76"/>
        <xdr:cNvSpPr/>
      </xdr:nvSpPr>
      <xdr:spPr bwMode="auto">
        <a:xfrm>
          <a:off x="2857500" y="2725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46169</xdr:rowOff>
    </xdr:from>
    <xdr:ext cx="762000" cy="259045"/>
    <xdr:sp macro="" textlink="">
      <xdr:nvSpPr>
        <xdr:cNvPr id="78" name="テキスト ボックス 77"/>
        <xdr:cNvSpPr txBox="1"/>
      </xdr:nvSpPr>
      <xdr:spPr>
        <a:xfrm>
          <a:off x="2527300" y="2494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152,360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6" name="テキスト ボックス 95"/>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8" name="テキスト ボックス 97"/>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0" name="テキスト ボックス 99"/>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2" name="テキスト ボックス 101"/>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105420</xdr:rowOff>
    </xdr:from>
    <xdr:to>
      <xdr:col>4</xdr:col>
      <xdr:colOff>1117600</xdr:colOff>
      <xdr:row>38</xdr:row>
      <xdr:rowOff>83749</xdr:rowOff>
    </xdr:to>
    <xdr:cxnSp macro="">
      <xdr:nvCxnSpPr>
        <xdr:cNvPr id="106" name="直線コネクタ 105"/>
        <xdr:cNvCxnSpPr/>
      </xdr:nvCxnSpPr>
      <xdr:spPr bwMode="auto">
        <a:xfrm flipV="1">
          <a:off x="5651500" y="6029970"/>
          <a:ext cx="0" cy="1521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55826</xdr:rowOff>
    </xdr:from>
    <xdr:ext cx="762000" cy="259045"/>
    <xdr:sp macro="" textlink="">
      <xdr:nvSpPr>
        <xdr:cNvPr id="107" name="人口1人当たり決算額の推移最小値テキスト445"/>
        <xdr:cNvSpPr txBox="1"/>
      </xdr:nvSpPr>
      <xdr:spPr>
        <a:xfrm>
          <a:off x="5740400" y="752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8,446</a:t>
          </a:r>
          <a:endParaRPr kumimoji="1" lang="ja-JP" altLang="en-US" sz="1000" b="1">
            <a:latin typeface="ＭＳ Ｐゴシック"/>
          </a:endParaRPr>
        </a:p>
      </xdr:txBody>
    </xdr:sp>
    <xdr:clientData/>
  </xdr:oneCellAnchor>
  <xdr:twoCellAnchor>
    <xdr:from>
      <xdr:col>4</xdr:col>
      <xdr:colOff>1028700</xdr:colOff>
      <xdr:row>38</xdr:row>
      <xdr:rowOff>83749</xdr:rowOff>
    </xdr:from>
    <xdr:to>
      <xdr:col>5</xdr:col>
      <xdr:colOff>73025</xdr:colOff>
      <xdr:row>38</xdr:row>
      <xdr:rowOff>83749</xdr:rowOff>
    </xdr:to>
    <xdr:cxnSp macro="">
      <xdr:nvCxnSpPr>
        <xdr:cNvPr id="108" name="直線コネクタ 107"/>
        <xdr:cNvCxnSpPr/>
      </xdr:nvCxnSpPr>
      <xdr:spPr bwMode="auto">
        <a:xfrm>
          <a:off x="5562600" y="75513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20347</xdr:rowOff>
    </xdr:from>
    <xdr:ext cx="762000" cy="259045"/>
    <xdr:sp macro="" textlink="">
      <xdr:nvSpPr>
        <xdr:cNvPr id="109" name="人口1人当たり決算額の推移最大値テキスト445"/>
        <xdr:cNvSpPr txBox="1"/>
      </xdr:nvSpPr>
      <xdr:spPr>
        <a:xfrm>
          <a:off x="5740400" y="577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41,722</a:t>
          </a:r>
          <a:endParaRPr kumimoji="1" lang="ja-JP" altLang="en-US" sz="1000" b="1">
            <a:latin typeface="ＭＳ Ｐゴシック"/>
          </a:endParaRPr>
        </a:p>
      </xdr:txBody>
    </xdr:sp>
    <xdr:clientData/>
  </xdr:oneCellAnchor>
  <xdr:twoCellAnchor>
    <xdr:from>
      <xdr:col>4</xdr:col>
      <xdr:colOff>1028700</xdr:colOff>
      <xdr:row>33</xdr:row>
      <xdr:rowOff>105420</xdr:rowOff>
    </xdr:from>
    <xdr:to>
      <xdr:col>5</xdr:col>
      <xdr:colOff>73025</xdr:colOff>
      <xdr:row>33</xdr:row>
      <xdr:rowOff>105420</xdr:rowOff>
    </xdr:to>
    <xdr:cxnSp macro="">
      <xdr:nvCxnSpPr>
        <xdr:cNvPr id="110" name="直線コネクタ 109"/>
        <xdr:cNvCxnSpPr/>
      </xdr:nvCxnSpPr>
      <xdr:spPr bwMode="auto">
        <a:xfrm>
          <a:off x="5562600" y="60299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68342</xdr:rowOff>
    </xdr:from>
    <xdr:to>
      <xdr:col>4</xdr:col>
      <xdr:colOff>1117600</xdr:colOff>
      <xdr:row>35</xdr:row>
      <xdr:rowOff>75931</xdr:rowOff>
    </xdr:to>
    <xdr:cxnSp macro="">
      <xdr:nvCxnSpPr>
        <xdr:cNvPr id="111" name="直線コネクタ 110"/>
        <xdr:cNvCxnSpPr/>
      </xdr:nvCxnSpPr>
      <xdr:spPr bwMode="auto">
        <a:xfrm flipV="1">
          <a:off x="5003800" y="6678692"/>
          <a:ext cx="647700" cy="7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111462</xdr:rowOff>
    </xdr:from>
    <xdr:ext cx="762000" cy="259045"/>
    <xdr:sp macro="" textlink="">
      <xdr:nvSpPr>
        <xdr:cNvPr id="112" name="人口1人当たり決算額の推移平均値テキスト445"/>
        <xdr:cNvSpPr txBox="1"/>
      </xdr:nvSpPr>
      <xdr:spPr>
        <a:xfrm>
          <a:off x="5740400" y="6721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139385</xdr:rowOff>
    </xdr:from>
    <xdr:to>
      <xdr:col>5</xdr:col>
      <xdr:colOff>34925</xdr:colOff>
      <xdr:row>35</xdr:row>
      <xdr:rowOff>240985</xdr:rowOff>
    </xdr:to>
    <xdr:sp macro="" textlink="">
      <xdr:nvSpPr>
        <xdr:cNvPr id="113" name="フローチャート : 判断 112"/>
        <xdr:cNvSpPr/>
      </xdr:nvSpPr>
      <xdr:spPr bwMode="auto">
        <a:xfrm>
          <a:off x="5600700" y="6749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75931</xdr:rowOff>
    </xdr:from>
    <xdr:to>
      <xdr:col>4</xdr:col>
      <xdr:colOff>469900</xdr:colOff>
      <xdr:row>35</xdr:row>
      <xdr:rowOff>150683</xdr:rowOff>
    </xdr:to>
    <xdr:cxnSp macro="">
      <xdr:nvCxnSpPr>
        <xdr:cNvPr id="114" name="直線コネクタ 113"/>
        <xdr:cNvCxnSpPr/>
      </xdr:nvCxnSpPr>
      <xdr:spPr bwMode="auto">
        <a:xfrm flipV="1">
          <a:off x="4305300" y="6686281"/>
          <a:ext cx="698500" cy="74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98146</xdr:rowOff>
    </xdr:from>
    <xdr:to>
      <xdr:col>4</xdr:col>
      <xdr:colOff>520700</xdr:colOff>
      <xdr:row>35</xdr:row>
      <xdr:rowOff>199746</xdr:rowOff>
    </xdr:to>
    <xdr:sp macro="" textlink="">
      <xdr:nvSpPr>
        <xdr:cNvPr id="115" name="フローチャート : 判断 114"/>
        <xdr:cNvSpPr/>
      </xdr:nvSpPr>
      <xdr:spPr bwMode="auto">
        <a:xfrm>
          <a:off x="4953000" y="67084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184523</xdr:rowOff>
    </xdr:from>
    <xdr:ext cx="736600" cy="259045"/>
    <xdr:sp macro="" textlink="">
      <xdr:nvSpPr>
        <xdr:cNvPr id="116" name="テキスト ボックス 115"/>
        <xdr:cNvSpPr txBox="1"/>
      </xdr:nvSpPr>
      <xdr:spPr>
        <a:xfrm>
          <a:off x="4622800" y="6794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150683</xdr:rowOff>
    </xdr:from>
    <xdr:to>
      <xdr:col>3</xdr:col>
      <xdr:colOff>904875</xdr:colOff>
      <xdr:row>37</xdr:row>
      <xdr:rowOff>69804</xdr:rowOff>
    </xdr:to>
    <xdr:cxnSp macro="">
      <xdr:nvCxnSpPr>
        <xdr:cNvPr id="117" name="直線コネクタ 116"/>
        <xdr:cNvCxnSpPr/>
      </xdr:nvCxnSpPr>
      <xdr:spPr bwMode="auto">
        <a:xfrm flipV="1">
          <a:off x="3606800" y="6761033"/>
          <a:ext cx="698500" cy="433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330174</xdr:rowOff>
    </xdr:from>
    <xdr:to>
      <xdr:col>3</xdr:col>
      <xdr:colOff>955675</xdr:colOff>
      <xdr:row>35</xdr:row>
      <xdr:rowOff>88874</xdr:rowOff>
    </xdr:to>
    <xdr:sp macro="" textlink="">
      <xdr:nvSpPr>
        <xdr:cNvPr id="118" name="フローチャート : 判断 117"/>
        <xdr:cNvSpPr/>
      </xdr:nvSpPr>
      <xdr:spPr bwMode="auto">
        <a:xfrm>
          <a:off x="4254500" y="6597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99051</xdr:rowOff>
    </xdr:from>
    <xdr:ext cx="762000" cy="259045"/>
    <xdr:sp macro="" textlink="">
      <xdr:nvSpPr>
        <xdr:cNvPr id="119" name="テキスト ボックス 118"/>
        <xdr:cNvSpPr txBox="1"/>
      </xdr:nvSpPr>
      <xdr:spPr>
        <a:xfrm>
          <a:off x="3924300" y="636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33503</xdr:rowOff>
    </xdr:from>
    <xdr:to>
      <xdr:col>3</xdr:col>
      <xdr:colOff>206375</xdr:colOff>
      <xdr:row>37</xdr:row>
      <xdr:rowOff>69804</xdr:rowOff>
    </xdr:to>
    <xdr:cxnSp macro="">
      <xdr:nvCxnSpPr>
        <xdr:cNvPr id="120" name="直線コネクタ 119"/>
        <xdr:cNvCxnSpPr/>
      </xdr:nvCxnSpPr>
      <xdr:spPr bwMode="auto">
        <a:xfrm>
          <a:off x="2908300" y="7158203"/>
          <a:ext cx="698500" cy="36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54894</xdr:rowOff>
    </xdr:from>
    <xdr:to>
      <xdr:col>3</xdr:col>
      <xdr:colOff>257175</xdr:colOff>
      <xdr:row>34</xdr:row>
      <xdr:rowOff>156494</xdr:rowOff>
    </xdr:to>
    <xdr:sp macro="" textlink="">
      <xdr:nvSpPr>
        <xdr:cNvPr id="121" name="フローチャート : 判断 120"/>
        <xdr:cNvSpPr/>
      </xdr:nvSpPr>
      <xdr:spPr bwMode="auto">
        <a:xfrm>
          <a:off x="3556000" y="6322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166671</xdr:rowOff>
    </xdr:from>
    <xdr:ext cx="762000" cy="259045"/>
    <xdr:sp macro="" textlink="">
      <xdr:nvSpPr>
        <xdr:cNvPr id="122" name="テキスト ボックス 121"/>
        <xdr:cNvSpPr txBox="1"/>
      </xdr:nvSpPr>
      <xdr:spPr>
        <a:xfrm>
          <a:off x="3225800" y="609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34,216</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75469</xdr:rowOff>
    </xdr:from>
    <xdr:to>
      <xdr:col>2</xdr:col>
      <xdr:colOff>692150</xdr:colOff>
      <xdr:row>34</xdr:row>
      <xdr:rowOff>177069</xdr:rowOff>
    </xdr:to>
    <xdr:sp macro="" textlink="">
      <xdr:nvSpPr>
        <xdr:cNvPr id="123" name="フローチャート : 判断 122"/>
        <xdr:cNvSpPr/>
      </xdr:nvSpPr>
      <xdr:spPr bwMode="auto">
        <a:xfrm>
          <a:off x="2857500" y="6342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187246</xdr:rowOff>
    </xdr:from>
    <xdr:ext cx="762000" cy="259045"/>
    <xdr:sp macro="" textlink="">
      <xdr:nvSpPr>
        <xdr:cNvPr id="124" name="テキスト ボックス 123"/>
        <xdr:cNvSpPr txBox="1"/>
      </xdr:nvSpPr>
      <xdr:spPr>
        <a:xfrm>
          <a:off x="2527300" y="6111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33,766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17542</xdr:rowOff>
    </xdr:from>
    <xdr:to>
      <xdr:col>5</xdr:col>
      <xdr:colOff>34925</xdr:colOff>
      <xdr:row>35</xdr:row>
      <xdr:rowOff>119142</xdr:rowOff>
    </xdr:to>
    <xdr:sp macro="" textlink="">
      <xdr:nvSpPr>
        <xdr:cNvPr id="130" name="円/楕円 129"/>
        <xdr:cNvSpPr/>
      </xdr:nvSpPr>
      <xdr:spPr bwMode="auto">
        <a:xfrm>
          <a:off x="5600700" y="6627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205519</xdr:rowOff>
    </xdr:from>
    <xdr:ext cx="762000" cy="259045"/>
    <xdr:sp macro="" textlink="">
      <xdr:nvSpPr>
        <xdr:cNvPr id="131" name="人口1人当たり決算額の推移該当値テキスト445"/>
        <xdr:cNvSpPr txBox="1"/>
      </xdr:nvSpPr>
      <xdr:spPr>
        <a:xfrm>
          <a:off x="5740400" y="647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27,533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25131</xdr:rowOff>
    </xdr:from>
    <xdr:to>
      <xdr:col>4</xdr:col>
      <xdr:colOff>520700</xdr:colOff>
      <xdr:row>35</xdr:row>
      <xdr:rowOff>126731</xdr:rowOff>
    </xdr:to>
    <xdr:sp macro="" textlink="">
      <xdr:nvSpPr>
        <xdr:cNvPr id="132" name="円/楕円 131"/>
        <xdr:cNvSpPr/>
      </xdr:nvSpPr>
      <xdr:spPr bwMode="auto">
        <a:xfrm>
          <a:off x="4953000" y="6635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136908</xdr:rowOff>
    </xdr:from>
    <xdr:ext cx="736600" cy="259045"/>
    <xdr:sp macro="" textlink="">
      <xdr:nvSpPr>
        <xdr:cNvPr id="133" name="テキスト ボックス 132"/>
        <xdr:cNvSpPr txBox="1"/>
      </xdr:nvSpPr>
      <xdr:spPr>
        <a:xfrm>
          <a:off x="4622800" y="6404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27,367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99883</xdr:rowOff>
    </xdr:from>
    <xdr:to>
      <xdr:col>3</xdr:col>
      <xdr:colOff>955675</xdr:colOff>
      <xdr:row>35</xdr:row>
      <xdr:rowOff>201483</xdr:rowOff>
    </xdr:to>
    <xdr:sp macro="" textlink="">
      <xdr:nvSpPr>
        <xdr:cNvPr id="134" name="円/楕円 133"/>
        <xdr:cNvSpPr/>
      </xdr:nvSpPr>
      <xdr:spPr bwMode="auto">
        <a:xfrm>
          <a:off x="4254500" y="6710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186260</xdr:rowOff>
    </xdr:from>
    <xdr:ext cx="762000" cy="259045"/>
    <xdr:sp macro="" textlink="">
      <xdr:nvSpPr>
        <xdr:cNvPr id="135" name="テキスト ボックス 134"/>
        <xdr:cNvSpPr txBox="1"/>
      </xdr:nvSpPr>
      <xdr:spPr>
        <a:xfrm>
          <a:off x="3924300" y="67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25,732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19004</xdr:rowOff>
    </xdr:from>
    <xdr:to>
      <xdr:col>3</xdr:col>
      <xdr:colOff>257175</xdr:colOff>
      <xdr:row>37</xdr:row>
      <xdr:rowOff>120604</xdr:rowOff>
    </xdr:to>
    <xdr:sp macro="" textlink="">
      <xdr:nvSpPr>
        <xdr:cNvPr id="136" name="円/楕円 135"/>
        <xdr:cNvSpPr/>
      </xdr:nvSpPr>
      <xdr:spPr bwMode="auto">
        <a:xfrm>
          <a:off x="3556000" y="7143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105381</xdr:rowOff>
    </xdr:from>
    <xdr:ext cx="762000" cy="259045"/>
    <xdr:sp macro="" textlink="">
      <xdr:nvSpPr>
        <xdr:cNvPr id="137" name="テキスト ボックス 136"/>
        <xdr:cNvSpPr txBox="1"/>
      </xdr:nvSpPr>
      <xdr:spPr>
        <a:xfrm>
          <a:off x="3225800" y="723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16,251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154153</xdr:rowOff>
    </xdr:from>
    <xdr:to>
      <xdr:col>2</xdr:col>
      <xdr:colOff>692150</xdr:colOff>
      <xdr:row>37</xdr:row>
      <xdr:rowOff>84303</xdr:rowOff>
    </xdr:to>
    <xdr:sp macro="" textlink="">
      <xdr:nvSpPr>
        <xdr:cNvPr id="138" name="円/楕円 137"/>
        <xdr:cNvSpPr/>
      </xdr:nvSpPr>
      <xdr:spPr bwMode="auto">
        <a:xfrm>
          <a:off x="2857500" y="7107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69080</xdr:rowOff>
    </xdr:from>
    <xdr:ext cx="762000" cy="259045"/>
    <xdr:sp macro="" textlink="">
      <xdr:nvSpPr>
        <xdr:cNvPr id="139" name="テキスト ボックス 138"/>
        <xdr:cNvSpPr txBox="1"/>
      </xdr:nvSpPr>
      <xdr:spPr>
        <a:xfrm>
          <a:off x="2527300" y="719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17,045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宮城県女川町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について、女川原子力発電所施設の固定資産税（償却資産分）等により、例年、計画的に積立を行ってきた。しかし、固定資産税については、毎年減収となり、標準財政規模も減少傾向にあることから、比率については上昇傾向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実質収支額及び実質単年度収支については、東日本大震災以降、復旧・復興事業等の増大に伴い予算規模も大きくなっているため、震災前の水準よりも大きい値となっている。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宮城県女川町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数値算定以降、全会計とも黒字経営となっており、健全な運営を行っている。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介護保険特別会計及び国民健康保険特別会計については、平成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年度以降、東日本大震災に影響により、一時的に実質収支額が多くなったが、平成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年度においては、ほぼ震災前の水準に戻りつつある。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今後とも、より一層健全な運営に努める。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宮城県女川町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元利償還金が増加傾向にある要因は、臨時財政対策債の元金償還開始によるものである。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参入公債費等については、東日本大震災で被災した公営住宅の家賃収入の落ち込みはあるものの、普通交付税に算入された事業費補正等の公債費の増により、震災前の水準に回復している。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宮城県女川町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一般会計等に係る地方債現在高の増は、災害公営住宅建設事業に係る起債借入（Ｈ</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550</a:t>
          </a:r>
          <a:r>
            <a:rPr kumimoji="1" lang="ja-JP" altLang="en-US" sz="1400">
              <a:latin typeface="ＭＳ ゴシック" pitchFamily="49" charset="-128"/>
              <a:ea typeface="ＭＳ ゴシック" pitchFamily="49" charset="-128"/>
            </a:rPr>
            <a:t>百万円）が主な要因である。今後についても、災害公営住宅、出島架橋、小中学校建設等大規模事業を計画しており、地方債残高の増加が見込まれる。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充当可能財源等については、震災復興特別交付税で翌年度以降の事業分を前倒しで交付を受けたことにより増加したが、今後においては、減少傾向となると思われる。</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58351466</v>
      </c>
      <c r="BO4" s="349"/>
      <c r="BP4" s="349"/>
      <c r="BQ4" s="349"/>
      <c r="BR4" s="349"/>
      <c r="BS4" s="349"/>
      <c r="BT4" s="349"/>
      <c r="BU4" s="350"/>
      <c r="BV4" s="348">
        <v>83896141</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16.2</v>
      </c>
      <c r="CU4" s="355"/>
      <c r="CV4" s="355"/>
      <c r="CW4" s="355"/>
      <c r="CX4" s="355"/>
      <c r="CY4" s="355"/>
      <c r="CZ4" s="355"/>
      <c r="DA4" s="356"/>
      <c r="DB4" s="354">
        <v>2.6</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46193030</v>
      </c>
      <c r="BO5" s="386"/>
      <c r="BP5" s="386"/>
      <c r="BQ5" s="386"/>
      <c r="BR5" s="386"/>
      <c r="BS5" s="386"/>
      <c r="BT5" s="386"/>
      <c r="BU5" s="387"/>
      <c r="BV5" s="385">
        <v>79783823</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80.599999999999994</v>
      </c>
      <c r="CU5" s="383"/>
      <c r="CV5" s="383"/>
      <c r="CW5" s="383"/>
      <c r="CX5" s="383"/>
      <c r="CY5" s="383"/>
      <c r="CZ5" s="383"/>
      <c r="DA5" s="384"/>
      <c r="DB5" s="382">
        <v>74.099999999999994</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12158436</v>
      </c>
      <c r="BO6" s="386"/>
      <c r="BP6" s="386"/>
      <c r="BQ6" s="386"/>
      <c r="BR6" s="386"/>
      <c r="BS6" s="386"/>
      <c r="BT6" s="386"/>
      <c r="BU6" s="387"/>
      <c r="BV6" s="385">
        <v>4112318</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80.599999999999994</v>
      </c>
      <c r="CU6" s="423"/>
      <c r="CV6" s="423"/>
      <c r="CW6" s="423"/>
      <c r="CX6" s="423"/>
      <c r="CY6" s="423"/>
      <c r="CZ6" s="423"/>
      <c r="DA6" s="424"/>
      <c r="DB6" s="422">
        <v>75.099999999999994</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11571338</v>
      </c>
      <c r="BO7" s="386"/>
      <c r="BP7" s="386"/>
      <c r="BQ7" s="386"/>
      <c r="BR7" s="386"/>
      <c r="BS7" s="386"/>
      <c r="BT7" s="386"/>
      <c r="BU7" s="387"/>
      <c r="BV7" s="385">
        <v>4013371</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3635157</v>
      </c>
      <c r="CU7" s="386"/>
      <c r="CV7" s="386"/>
      <c r="CW7" s="386"/>
      <c r="CX7" s="386"/>
      <c r="CY7" s="386"/>
      <c r="CZ7" s="386"/>
      <c r="DA7" s="387"/>
      <c r="DB7" s="385">
        <v>3809502</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587098</v>
      </c>
      <c r="BO8" s="386"/>
      <c r="BP8" s="386"/>
      <c r="BQ8" s="386"/>
      <c r="BR8" s="386"/>
      <c r="BS8" s="386"/>
      <c r="BT8" s="386"/>
      <c r="BU8" s="387"/>
      <c r="BV8" s="385">
        <v>98947</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1.04</v>
      </c>
      <c r="CU8" s="426"/>
      <c r="CV8" s="426"/>
      <c r="CW8" s="426"/>
      <c r="CX8" s="426"/>
      <c r="CY8" s="426"/>
      <c r="CZ8" s="426"/>
      <c r="DA8" s="427"/>
      <c r="DB8" s="425">
        <v>1.0900000000000001</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10051</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488151</v>
      </c>
      <c r="BO9" s="386"/>
      <c r="BP9" s="386"/>
      <c r="BQ9" s="386"/>
      <c r="BR9" s="386"/>
      <c r="BS9" s="386"/>
      <c r="BT9" s="386"/>
      <c r="BU9" s="387"/>
      <c r="BV9" s="385">
        <v>-1343194</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2.2000000000000002</v>
      </c>
      <c r="CU9" s="383"/>
      <c r="CV9" s="383"/>
      <c r="CW9" s="383"/>
      <c r="CX9" s="383"/>
      <c r="CY9" s="383"/>
      <c r="CZ9" s="383"/>
      <c r="DA9" s="384"/>
      <c r="DB9" s="382">
        <v>2.5</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10723</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992691</v>
      </c>
      <c r="BO10" s="386"/>
      <c r="BP10" s="386"/>
      <c r="BQ10" s="386"/>
      <c r="BR10" s="386"/>
      <c r="BS10" s="386"/>
      <c r="BT10" s="386"/>
      <c r="BU10" s="387"/>
      <c r="BV10" s="385">
        <v>63953</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x14ac:dyDescent="0.15">
      <c r="A12" s="138"/>
      <c r="B12" s="445" t="s">
        <v>112</v>
      </c>
      <c r="C12" s="446"/>
      <c r="D12" s="446"/>
      <c r="E12" s="446"/>
      <c r="F12" s="446"/>
      <c r="G12" s="446"/>
      <c r="H12" s="446"/>
      <c r="I12" s="446"/>
      <c r="J12" s="446"/>
      <c r="K12" s="447"/>
      <c r="L12" s="454" t="s">
        <v>113</v>
      </c>
      <c r="M12" s="455"/>
      <c r="N12" s="455"/>
      <c r="O12" s="455"/>
      <c r="P12" s="455"/>
      <c r="Q12" s="456"/>
      <c r="R12" s="457">
        <v>7512</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v>700000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121</v>
      </c>
      <c r="N13" s="474"/>
      <c r="O13" s="474"/>
      <c r="P13" s="474"/>
      <c r="Q13" s="475"/>
      <c r="R13" s="466">
        <v>7433</v>
      </c>
      <c r="S13" s="467"/>
      <c r="T13" s="467"/>
      <c r="U13" s="467"/>
      <c r="V13" s="468"/>
      <c r="W13" s="401" t="s">
        <v>122</v>
      </c>
      <c r="X13" s="402"/>
      <c r="Y13" s="402"/>
      <c r="Z13" s="402"/>
      <c r="AA13" s="402"/>
      <c r="AB13" s="392"/>
      <c r="AC13" s="436">
        <v>747</v>
      </c>
      <c r="AD13" s="437"/>
      <c r="AE13" s="437"/>
      <c r="AF13" s="437"/>
      <c r="AG13" s="476"/>
      <c r="AH13" s="436">
        <v>838</v>
      </c>
      <c r="AI13" s="437"/>
      <c r="AJ13" s="437"/>
      <c r="AK13" s="437"/>
      <c r="AL13" s="438"/>
      <c r="AM13" s="414" t="s">
        <v>123</v>
      </c>
      <c r="AN13" s="415"/>
      <c r="AO13" s="415"/>
      <c r="AP13" s="415"/>
      <c r="AQ13" s="415"/>
      <c r="AR13" s="415"/>
      <c r="AS13" s="415"/>
      <c r="AT13" s="416"/>
      <c r="AU13" s="417" t="s">
        <v>117</v>
      </c>
      <c r="AV13" s="418"/>
      <c r="AW13" s="418"/>
      <c r="AX13" s="418"/>
      <c r="AY13" s="419" t="s">
        <v>124</v>
      </c>
      <c r="AZ13" s="420"/>
      <c r="BA13" s="420"/>
      <c r="BB13" s="420"/>
      <c r="BC13" s="420"/>
      <c r="BD13" s="420"/>
      <c r="BE13" s="420"/>
      <c r="BF13" s="420"/>
      <c r="BG13" s="420"/>
      <c r="BH13" s="420"/>
      <c r="BI13" s="420"/>
      <c r="BJ13" s="420"/>
      <c r="BK13" s="420"/>
      <c r="BL13" s="420"/>
      <c r="BM13" s="421"/>
      <c r="BN13" s="385">
        <v>1480842</v>
      </c>
      <c r="BO13" s="386"/>
      <c r="BP13" s="386"/>
      <c r="BQ13" s="386"/>
      <c r="BR13" s="386"/>
      <c r="BS13" s="386"/>
      <c r="BT13" s="386"/>
      <c r="BU13" s="387"/>
      <c r="BV13" s="385">
        <v>-1979241</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6</v>
      </c>
      <c r="CU13" s="383"/>
      <c r="CV13" s="383"/>
      <c r="CW13" s="383"/>
      <c r="CX13" s="383"/>
      <c r="CY13" s="383"/>
      <c r="CZ13" s="383"/>
      <c r="DA13" s="384"/>
      <c r="DB13" s="382">
        <v>5.2</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126</v>
      </c>
      <c r="M14" s="464"/>
      <c r="N14" s="464"/>
      <c r="O14" s="464"/>
      <c r="P14" s="464"/>
      <c r="Q14" s="465"/>
      <c r="R14" s="466">
        <v>7885</v>
      </c>
      <c r="S14" s="467"/>
      <c r="T14" s="467"/>
      <c r="U14" s="467"/>
      <c r="V14" s="468"/>
      <c r="W14" s="375"/>
      <c r="X14" s="376"/>
      <c r="Y14" s="376"/>
      <c r="Z14" s="376"/>
      <c r="AA14" s="376"/>
      <c r="AB14" s="365"/>
      <c r="AC14" s="469">
        <v>15.2</v>
      </c>
      <c r="AD14" s="470"/>
      <c r="AE14" s="470"/>
      <c r="AF14" s="470"/>
      <c r="AG14" s="471"/>
      <c r="AH14" s="469">
        <v>15.8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t="s">
        <v>119</v>
      </c>
      <c r="CU14" s="481"/>
      <c r="CV14" s="481"/>
      <c r="CW14" s="481"/>
      <c r="CX14" s="481"/>
      <c r="CY14" s="481"/>
      <c r="CZ14" s="481"/>
      <c r="DA14" s="482"/>
      <c r="DB14" s="480" t="s">
        <v>119</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121</v>
      </c>
      <c r="N15" s="474"/>
      <c r="O15" s="474"/>
      <c r="P15" s="474"/>
      <c r="Q15" s="475"/>
      <c r="R15" s="466">
        <v>7806</v>
      </c>
      <c r="S15" s="467"/>
      <c r="T15" s="467"/>
      <c r="U15" s="467"/>
      <c r="V15" s="468"/>
      <c r="W15" s="401" t="s">
        <v>128</v>
      </c>
      <c r="X15" s="402"/>
      <c r="Y15" s="402"/>
      <c r="Z15" s="402"/>
      <c r="AA15" s="402"/>
      <c r="AB15" s="392"/>
      <c r="AC15" s="436">
        <v>1594</v>
      </c>
      <c r="AD15" s="437"/>
      <c r="AE15" s="437"/>
      <c r="AF15" s="437"/>
      <c r="AG15" s="476"/>
      <c r="AH15" s="436">
        <v>1795</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2734329</v>
      </c>
      <c r="BO15" s="349"/>
      <c r="BP15" s="349"/>
      <c r="BQ15" s="349"/>
      <c r="BR15" s="349"/>
      <c r="BS15" s="349"/>
      <c r="BT15" s="349"/>
      <c r="BU15" s="350"/>
      <c r="BV15" s="348">
        <v>2854589</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32.5</v>
      </c>
      <c r="AD16" s="470"/>
      <c r="AE16" s="470"/>
      <c r="AF16" s="470"/>
      <c r="AG16" s="471"/>
      <c r="AH16" s="469">
        <v>33.799999999999997</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2737314</v>
      </c>
      <c r="BO16" s="386"/>
      <c r="BP16" s="386"/>
      <c r="BQ16" s="386"/>
      <c r="BR16" s="386"/>
      <c r="BS16" s="386"/>
      <c r="BT16" s="386"/>
      <c r="BU16" s="387"/>
      <c r="BV16" s="385">
        <v>2788261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134</v>
      </c>
      <c r="N17" s="490"/>
      <c r="O17" s="490"/>
      <c r="P17" s="490"/>
      <c r="Q17" s="491"/>
      <c r="R17" s="486" t="s">
        <v>135</v>
      </c>
      <c r="S17" s="487"/>
      <c r="T17" s="487"/>
      <c r="U17" s="487"/>
      <c r="V17" s="488"/>
      <c r="W17" s="401" t="s">
        <v>136</v>
      </c>
      <c r="X17" s="402"/>
      <c r="Y17" s="402"/>
      <c r="Z17" s="402"/>
      <c r="AA17" s="402"/>
      <c r="AB17" s="392"/>
      <c r="AC17" s="436">
        <v>2566</v>
      </c>
      <c r="AD17" s="437"/>
      <c r="AE17" s="437"/>
      <c r="AF17" s="437"/>
      <c r="AG17" s="476"/>
      <c r="AH17" s="436">
        <v>2677</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3605420</v>
      </c>
      <c r="BO17" s="386"/>
      <c r="BP17" s="386"/>
      <c r="BQ17" s="386"/>
      <c r="BR17" s="386"/>
      <c r="BS17" s="386"/>
      <c r="BT17" s="386"/>
      <c r="BU17" s="387"/>
      <c r="BV17" s="385">
        <v>3758405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138</v>
      </c>
      <c r="C18" s="428"/>
      <c r="D18" s="428"/>
      <c r="E18" s="497"/>
      <c r="F18" s="497"/>
      <c r="G18" s="497"/>
      <c r="H18" s="497"/>
      <c r="I18" s="497"/>
      <c r="J18" s="497"/>
      <c r="K18" s="497"/>
      <c r="L18" s="498">
        <v>65.8</v>
      </c>
      <c r="M18" s="498"/>
      <c r="N18" s="498"/>
      <c r="O18" s="498"/>
      <c r="P18" s="498"/>
      <c r="Q18" s="498"/>
      <c r="R18" s="499"/>
      <c r="S18" s="499"/>
      <c r="T18" s="499"/>
      <c r="U18" s="499"/>
      <c r="V18" s="500"/>
      <c r="W18" s="403"/>
      <c r="X18" s="404"/>
      <c r="Y18" s="404"/>
      <c r="Z18" s="404"/>
      <c r="AA18" s="404"/>
      <c r="AB18" s="395"/>
      <c r="AC18" s="501">
        <v>52.3</v>
      </c>
      <c r="AD18" s="502"/>
      <c r="AE18" s="502"/>
      <c r="AF18" s="502"/>
      <c r="AG18" s="503"/>
      <c r="AH18" s="501">
        <v>50.4</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2841505</v>
      </c>
      <c r="BO18" s="386"/>
      <c r="BP18" s="386"/>
      <c r="BQ18" s="386"/>
      <c r="BR18" s="386"/>
      <c r="BS18" s="386"/>
      <c r="BT18" s="386"/>
      <c r="BU18" s="387"/>
      <c r="BV18" s="385">
        <v>2738828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140</v>
      </c>
      <c r="C19" s="428"/>
      <c r="D19" s="428"/>
      <c r="E19" s="497"/>
      <c r="F19" s="497"/>
      <c r="G19" s="497"/>
      <c r="H19" s="497"/>
      <c r="I19" s="497"/>
      <c r="J19" s="497"/>
      <c r="K19" s="497"/>
      <c r="L19" s="505">
        <v>153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13837648</v>
      </c>
      <c r="BO19" s="386"/>
      <c r="BP19" s="386"/>
      <c r="BQ19" s="386"/>
      <c r="BR19" s="386"/>
      <c r="BS19" s="386"/>
      <c r="BT19" s="386"/>
      <c r="BU19" s="387"/>
      <c r="BV19" s="385">
        <v>12126153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142</v>
      </c>
      <c r="C20" s="428"/>
      <c r="D20" s="428"/>
      <c r="E20" s="497"/>
      <c r="F20" s="497"/>
      <c r="G20" s="497"/>
      <c r="H20" s="497"/>
      <c r="I20" s="497"/>
      <c r="J20" s="497"/>
      <c r="K20" s="497"/>
      <c r="L20" s="505">
        <v>3968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39" t="s">
        <v>148</v>
      </c>
      <c r="AI22" s="402"/>
      <c r="AJ22" s="402"/>
      <c r="AK22" s="402"/>
      <c r="AL22" s="392"/>
      <c r="AM22" s="539" t="s">
        <v>149</v>
      </c>
      <c r="AN22" s="540"/>
      <c r="AO22" s="540"/>
      <c r="AP22" s="540"/>
      <c r="AQ22" s="540"/>
      <c r="AR22" s="541"/>
      <c r="AS22" s="524" t="s">
        <v>146</v>
      </c>
      <c r="AT22" s="525"/>
      <c r="AU22" s="525"/>
      <c r="AV22" s="525"/>
      <c r="AW22" s="525"/>
      <c r="AX22" s="545"/>
      <c r="AY22" s="547"/>
      <c r="AZ22" s="548"/>
      <c r="BA22" s="548"/>
      <c r="BB22" s="548"/>
      <c r="BC22" s="548"/>
      <c r="BD22" s="548"/>
      <c r="BE22" s="548"/>
      <c r="BF22" s="548"/>
      <c r="BG22" s="548"/>
      <c r="BH22" s="548"/>
      <c r="BI22" s="548"/>
      <c r="BJ22" s="548"/>
      <c r="BK22" s="548"/>
      <c r="BL22" s="548"/>
      <c r="BM22" s="549"/>
      <c r="BN22" s="550"/>
      <c r="BO22" s="551"/>
      <c r="BP22" s="551"/>
      <c r="BQ22" s="551"/>
      <c r="BR22" s="551"/>
      <c r="BS22" s="551"/>
      <c r="BT22" s="551"/>
      <c r="BU22" s="552"/>
      <c r="BV22" s="550"/>
      <c r="BW22" s="551"/>
      <c r="BX22" s="551"/>
      <c r="BY22" s="551"/>
      <c r="BZ22" s="551"/>
      <c r="CA22" s="551"/>
      <c r="CB22" s="551"/>
      <c r="CC22" s="552"/>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2"/>
      <c r="AN23" s="543"/>
      <c r="AO23" s="543"/>
      <c r="AP23" s="543"/>
      <c r="AQ23" s="543"/>
      <c r="AR23" s="544"/>
      <c r="AS23" s="527"/>
      <c r="AT23" s="528"/>
      <c r="AU23" s="528"/>
      <c r="AV23" s="528"/>
      <c r="AW23" s="528"/>
      <c r="AX23" s="546"/>
      <c r="AY23" s="345" t="s">
        <v>150</v>
      </c>
      <c r="AZ23" s="346"/>
      <c r="BA23" s="346"/>
      <c r="BB23" s="346"/>
      <c r="BC23" s="346"/>
      <c r="BD23" s="346"/>
      <c r="BE23" s="346"/>
      <c r="BF23" s="346"/>
      <c r="BG23" s="346"/>
      <c r="BH23" s="346"/>
      <c r="BI23" s="346"/>
      <c r="BJ23" s="346"/>
      <c r="BK23" s="346"/>
      <c r="BL23" s="346"/>
      <c r="BM23" s="347"/>
      <c r="BN23" s="385">
        <v>3643083</v>
      </c>
      <c r="BO23" s="386"/>
      <c r="BP23" s="386"/>
      <c r="BQ23" s="386"/>
      <c r="BR23" s="386"/>
      <c r="BS23" s="386"/>
      <c r="BT23" s="386"/>
      <c r="BU23" s="387"/>
      <c r="BV23" s="385">
        <v>3348392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151</v>
      </c>
      <c r="F24" s="415"/>
      <c r="G24" s="415"/>
      <c r="H24" s="415"/>
      <c r="I24" s="415"/>
      <c r="J24" s="415"/>
      <c r="K24" s="416"/>
      <c r="L24" s="436">
        <v>1</v>
      </c>
      <c r="M24" s="437"/>
      <c r="N24" s="437"/>
      <c r="O24" s="437"/>
      <c r="P24" s="476"/>
      <c r="Q24" s="436">
        <v>8265</v>
      </c>
      <c r="R24" s="437"/>
      <c r="S24" s="437"/>
      <c r="T24" s="437"/>
      <c r="U24" s="437"/>
      <c r="V24" s="476"/>
      <c r="W24" s="531"/>
      <c r="X24" s="519"/>
      <c r="Y24" s="520"/>
      <c r="Z24" s="435" t="s">
        <v>152</v>
      </c>
      <c r="AA24" s="415"/>
      <c r="AB24" s="415"/>
      <c r="AC24" s="415"/>
      <c r="AD24" s="415"/>
      <c r="AE24" s="415"/>
      <c r="AF24" s="415"/>
      <c r="AG24" s="416"/>
      <c r="AH24" s="436">
        <v>154</v>
      </c>
      <c r="AI24" s="437"/>
      <c r="AJ24" s="437"/>
      <c r="AK24" s="437"/>
      <c r="AL24" s="476"/>
      <c r="AM24" s="436">
        <v>440132</v>
      </c>
      <c r="AN24" s="437"/>
      <c r="AO24" s="437"/>
      <c r="AP24" s="437"/>
      <c r="AQ24" s="437"/>
      <c r="AR24" s="476"/>
      <c r="AS24" s="436">
        <v>2858</v>
      </c>
      <c r="AT24" s="437"/>
      <c r="AU24" s="437"/>
      <c r="AV24" s="437"/>
      <c r="AW24" s="437"/>
      <c r="AX24" s="438"/>
      <c r="AY24" s="547" t="s">
        <v>153</v>
      </c>
      <c r="AZ24" s="548"/>
      <c r="BA24" s="548"/>
      <c r="BB24" s="548"/>
      <c r="BC24" s="548"/>
      <c r="BD24" s="548"/>
      <c r="BE24" s="548"/>
      <c r="BF24" s="548"/>
      <c r="BG24" s="548"/>
      <c r="BH24" s="548"/>
      <c r="BI24" s="548"/>
      <c r="BJ24" s="548"/>
      <c r="BK24" s="548"/>
      <c r="BL24" s="548"/>
      <c r="BM24" s="549"/>
      <c r="BN24" s="385">
        <v>3317615</v>
      </c>
      <c r="BO24" s="386"/>
      <c r="BP24" s="386"/>
      <c r="BQ24" s="386"/>
      <c r="BR24" s="386"/>
      <c r="BS24" s="386"/>
      <c r="BT24" s="386"/>
      <c r="BU24" s="387"/>
      <c r="BV24" s="385">
        <v>2997020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154</v>
      </c>
      <c r="F25" s="415"/>
      <c r="G25" s="415"/>
      <c r="H25" s="415"/>
      <c r="I25" s="415"/>
      <c r="J25" s="415"/>
      <c r="K25" s="416"/>
      <c r="L25" s="436">
        <v>2</v>
      </c>
      <c r="M25" s="437"/>
      <c r="N25" s="437"/>
      <c r="O25" s="437"/>
      <c r="P25" s="476"/>
      <c r="Q25" s="436">
        <v>6204</v>
      </c>
      <c r="R25" s="437"/>
      <c r="S25" s="437"/>
      <c r="T25" s="437"/>
      <c r="U25" s="437"/>
      <c r="V25" s="476"/>
      <c r="W25" s="531"/>
      <c r="X25" s="519"/>
      <c r="Y25" s="520"/>
      <c r="Z25" s="435" t="s">
        <v>155</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10610593</v>
      </c>
      <c r="BO25" s="349"/>
      <c r="BP25" s="349"/>
      <c r="BQ25" s="349"/>
      <c r="BR25" s="349"/>
      <c r="BS25" s="349"/>
      <c r="BT25" s="349"/>
      <c r="BU25" s="350"/>
      <c r="BV25" s="348">
        <v>72601485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157</v>
      </c>
      <c r="F26" s="415"/>
      <c r="G26" s="415"/>
      <c r="H26" s="415"/>
      <c r="I26" s="415"/>
      <c r="J26" s="415"/>
      <c r="K26" s="416"/>
      <c r="L26" s="436">
        <v>1</v>
      </c>
      <c r="M26" s="437"/>
      <c r="N26" s="437"/>
      <c r="O26" s="437"/>
      <c r="P26" s="476"/>
      <c r="Q26" s="436">
        <v>4959</v>
      </c>
      <c r="R26" s="437"/>
      <c r="S26" s="437"/>
      <c r="T26" s="437"/>
      <c r="U26" s="437"/>
      <c r="V26" s="476"/>
      <c r="W26" s="531"/>
      <c r="X26" s="519"/>
      <c r="Y26" s="520"/>
      <c r="Z26" s="435" t="s">
        <v>158</v>
      </c>
      <c r="AA26" s="553"/>
      <c r="AB26" s="553"/>
      <c r="AC26" s="553"/>
      <c r="AD26" s="553"/>
      <c r="AE26" s="553"/>
      <c r="AF26" s="553"/>
      <c r="AG26" s="554"/>
      <c r="AH26" s="436">
        <v>12</v>
      </c>
      <c r="AI26" s="437"/>
      <c r="AJ26" s="437"/>
      <c r="AK26" s="437"/>
      <c r="AL26" s="476"/>
      <c r="AM26" s="436">
        <v>32160</v>
      </c>
      <c r="AN26" s="437"/>
      <c r="AO26" s="437"/>
      <c r="AP26" s="437"/>
      <c r="AQ26" s="437"/>
      <c r="AR26" s="476"/>
      <c r="AS26" s="436">
        <v>2680</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160</v>
      </c>
      <c r="F27" s="415"/>
      <c r="G27" s="415"/>
      <c r="H27" s="415"/>
      <c r="I27" s="415"/>
      <c r="J27" s="415"/>
      <c r="K27" s="416"/>
      <c r="L27" s="436">
        <v>1</v>
      </c>
      <c r="M27" s="437"/>
      <c r="N27" s="437"/>
      <c r="O27" s="437"/>
      <c r="P27" s="476"/>
      <c r="Q27" s="436">
        <v>3180</v>
      </c>
      <c r="R27" s="437"/>
      <c r="S27" s="437"/>
      <c r="T27" s="437"/>
      <c r="U27" s="437"/>
      <c r="V27" s="476"/>
      <c r="W27" s="531"/>
      <c r="X27" s="519"/>
      <c r="Y27" s="520"/>
      <c r="Z27" s="435" t="s">
        <v>161</v>
      </c>
      <c r="AA27" s="415"/>
      <c r="AB27" s="415"/>
      <c r="AC27" s="415"/>
      <c r="AD27" s="415"/>
      <c r="AE27" s="415"/>
      <c r="AF27" s="415"/>
      <c r="AG27" s="416"/>
      <c r="AH27" s="436">
        <v>1</v>
      </c>
      <c r="AI27" s="437"/>
      <c r="AJ27" s="437"/>
      <c r="AK27" s="437"/>
      <c r="AL27" s="476"/>
      <c r="AM27" s="436">
        <v>3936</v>
      </c>
      <c r="AN27" s="437"/>
      <c r="AO27" s="437"/>
      <c r="AP27" s="437"/>
      <c r="AQ27" s="437"/>
      <c r="AR27" s="476"/>
      <c r="AS27" s="436">
        <v>3936</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0">
        <v>1790493</v>
      </c>
      <c r="BO27" s="551"/>
      <c r="BP27" s="551"/>
      <c r="BQ27" s="551"/>
      <c r="BR27" s="551"/>
      <c r="BS27" s="551"/>
      <c r="BT27" s="551"/>
      <c r="BU27" s="552"/>
      <c r="BV27" s="550">
        <v>1789430</v>
      </c>
      <c r="BW27" s="551"/>
      <c r="BX27" s="551"/>
      <c r="BY27" s="551"/>
      <c r="BZ27" s="551"/>
      <c r="CA27" s="551"/>
      <c r="CB27" s="551"/>
      <c r="CC27" s="552"/>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163</v>
      </c>
      <c r="F28" s="415"/>
      <c r="G28" s="415"/>
      <c r="H28" s="415"/>
      <c r="I28" s="415"/>
      <c r="J28" s="415"/>
      <c r="K28" s="416"/>
      <c r="L28" s="436">
        <v>1</v>
      </c>
      <c r="M28" s="437"/>
      <c r="N28" s="437"/>
      <c r="O28" s="437"/>
      <c r="P28" s="476"/>
      <c r="Q28" s="436">
        <v>2570</v>
      </c>
      <c r="R28" s="437"/>
      <c r="S28" s="437"/>
      <c r="T28" s="437"/>
      <c r="U28" s="437"/>
      <c r="V28" s="476"/>
      <c r="W28" s="531"/>
      <c r="X28" s="519"/>
      <c r="Y28" s="520"/>
      <c r="Z28" s="435" t="s">
        <v>164</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5" t="s">
        <v>165</v>
      </c>
      <c r="AZ28" s="556"/>
      <c r="BA28" s="556"/>
      <c r="BB28" s="557"/>
      <c r="BC28" s="345" t="s">
        <v>166</v>
      </c>
      <c r="BD28" s="346"/>
      <c r="BE28" s="346"/>
      <c r="BF28" s="346"/>
      <c r="BG28" s="346"/>
      <c r="BH28" s="346"/>
      <c r="BI28" s="346"/>
      <c r="BJ28" s="346"/>
      <c r="BK28" s="346"/>
      <c r="BL28" s="346"/>
      <c r="BM28" s="347"/>
      <c r="BN28" s="348">
        <v>11532614</v>
      </c>
      <c r="BO28" s="349"/>
      <c r="BP28" s="349"/>
      <c r="BQ28" s="349"/>
      <c r="BR28" s="349"/>
      <c r="BS28" s="349"/>
      <c r="BT28" s="349"/>
      <c r="BU28" s="350"/>
      <c r="BV28" s="348">
        <v>10441278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167</v>
      </c>
      <c r="F29" s="415"/>
      <c r="G29" s="415"/>
      <c r="H29" s="415"/>
      <c r="I29" s="415"/>
      <c r="J29" s="415"/>
      <c r="K29" s="416"/>
      <c r="L29" s="436">
        <v>10</v>
      </c>
      <c r="M29" s="437"/>
      <c r="N29" s="437"/>
      <c r="O29" s="437"/>
      <c r="P29" s="476"/>
      <c r="Q29" s="436">
        <v>2400</v>
      </c>
      <c r="R29" s="437"/>
      <c r="S29" s="437"/>
      <c r="T29" s="437"/>
      <c r="U29" s="437"/>
      <c r="V29" s="476"/>
      <c r="W29" s="531"/>
      <c r="X29" s="519"/>
      <c r="Y29" s="520"/>
      <c r="Z29" s="435" t="s">
        <v>168</v>
      </c>
      <c r="AA29" s="415"/>
      <c r="AB29" s="415"/>
      <c r="AC29" s="415"/>
      <c r="AD29" s="415"/>
      <c r="AE29" s="415"/>
      <c r="AF29" s="415"/>
      <c r="AG29" s="416"/>
      <c r="AH29" s="436">
        <v>155</v>
      </c>
      <c r="AI29" s="437"/>
      <c r="AJ29" s="437"/>
      <c r="AK29" s="437"/>
      <c r="AL29" s="476"/>
      <c r="AM29" s="436">
        <v>444068</v>
      </c>
      <c r="AN29" s="437"/>
      <c r="AO29" s="437"/>
      <c r="AP29" s="437"/>
      <c r="AQ29" s="437"/>
      <c r="AR29" s="476"/>
      <c r="AS29" s="436">
        <v>2865</v>
      </c>
      <c r="AT29" s="437"/>
      <c r="AU29" s="437"/>
      <c r="AV29" s="437"/>
      <c r="AW29" s="437"/>
      <c r="AX29" s="438"/>
      <c r="AY29" s="558"/>
      <c r="AZ29" s="559"/>
      <c r="BA29" s="559"/>
      <c r="BB29" s="560"/>
      <c r="BC29" s="419" t="s">
        <v>169</v>
      </c>
      <c r="BD29" s="420"/>
      <c r="BE29" s="420"/>
      <c r="BF29" s="420"/>
      <c r="BG29" s="420"/>
      <c r="BH29" s="420"/>
      <c r="BI29" s="420"/>
      <c r="BJ29" s="420"/>
      <c r="BK29" s="420"/>
      <c r="BL29" s="420"/>
      <c r="BM29" s="421"/>
      <c r="BN29" s="385">
        <v>383617</v>
      </c>
      <c r="BO29" s="386"/>
      <c r="BP29" s="386"/>
      <c r="BQ29" s="386"/>
      <c r="BR29" s="386"/>
      <c r="BS29" s="386"/>
      <c r="BT29" s="386"/>
      <c r="BU29" s="387"/>
      <c r="BV29" s="385">
        <v>394374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170</v>
      </c>
      <c r="AA30" s="537"/>
      <c r="AB30" s="537"/>
      <c r="AC30" s="537"/>
      <c r="AD30" s="537"/>
      <c r="AE30" s="537"/>
      <c r="AF30" s="537"/>
      <c r="AG30" s="538"/>
      <c r="AH30" s="501">
        <v>93.7</v>
      </c>
      <c r="AI30" s="502"/>
      <c r="AJ30" s="502"/>
      <c r="AK30" s="502"/>
      <c r="AL30" s="502"/>
      <c r="AM30" s="502"/>
      <c r="AN30" s="502"/>
      <c r="AO30" s="502"/>
      <c r="AP30" s="502"/>
      <c r="AQ30" s="502"/>
      <c r="AR30" s="502"/>
      <c r="AS30" s="502"/>
      <c r="AT30" s="502"/>
      <c r="AU30" s="502"/>
      <c r="AV30" s="502"/>
      <c r="AW30" s="502"/>
      <c r="AX30" s="504"/>
      <c r="AY30" s="561"/>
      <c r="AZ30" s="562"/>
      <c r="BA30" s="562"/>
      <c r="BB30" s="563"/>
      <c r="BC30" s="547" t="s">
        <v>171</v>
      </c>
      <c r="BD30" s="548"/>
      <c r="BE30" s="548"/>
      <c r="BF30" s="548"/>
      <c r="BG30" s="548"/>
      <c r="BH30" s="548"/>
      <c r="BI30" s="548"/>
      <c r="BJ30" s="548"/>
      <c r="BK30" s="548"/>
      <c r="BL30" s="548"/>
      <c r="BM30" s="549"/>
      <c r="BN30" s="550">
        <v>48690491</v>
      </c>
      <c r="BO30" s="551"/>
      <c r="BP30" s="551"/>
      <c r="BQ30" s="551"/>
      <c r="BR30" s="551"/>
      <c r="BS30" s="551"/>
      <c r="BT30" s="551"/>
      <c r="BU30" s="552"/>
      <c r="BV30" s="550">
        <v>47879232</v>
      </c>
      <c r="BW30" s="551"/>
      <c r="BX30" s="551"/>
      <c r="BY30" s="551"/>
      <c r="BZ30" s="551"/>
      <c r="CA30" s="551"/>
      <c r="CB30" s="551"/>
      <c r="CC30" s="552"/>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IF('各会計、関係団体の財政状況及び健全化判断比率'!B32="","",'各会計、関係団体の財政状況及び健全化判断比率'!B32)</f>
        <v>地方卸売市場特別会計</v>
      </c>
      <c r="BH34" s="565"/>
      <c r="BI34" s="565"/>
      <c r="BJ34" s="565"/>
      <c r="BK34" s="565"/>
      <c r="BL34" s="565"/>
      <c r="BM34" s="565"/>
      <c r="BN34" s="565"/>
      <c r="BO34" s="565"/>
      <c r="BP34" s="565"/>
      <c r="BQ34" s="565"/>
      <c r="BR34" s="565"/>
      <c r="BS34" s="565"/>
      <c r="BT34" s="565"/>
      <c r="BU34" s="565"/>
      <c r="BV34" s="165"/>
      <c r="BW34" s="564">
        <f>IF(BY34="","",MAX(C34:D43,U34:V43,AM34:AN43,BE34:BF43)+1)</f>
        <v>13</v>
      </c>
      <c r="BX34" s="564"/>
      <c r="BY34" s="565" t="str">
        <f>IF('各会計、関係団体の財政状況及び健全化判断比率'!B68="","",'各会計、関係団体の財政状況及び健全化判断比率'!B68)</f>
        <v>石巻地区広域行政事務組合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f>IF(E35="","",C34+1)</f>
        <v>2</v>
      </c>
      <c r="D35" s="564"/>
      <c r="E35" s="565" t="str">
        <f>IF('各会計、関係団体の財政状況及び健全化判断比率'!B8="","",'各会計、関係団体の財政状況及び健全化判断比率'!B8)</f>
        <v>土地区画整理事業特別会計（普通会計）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後期高齢者医療特別会計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8</v>
      </c>
      <c r="BF35" s="564"/>
      <c r="BG35" s="565" t="str">
        <f>IF('各会計、関係団体の財政状況及び健全化判断比率'!B33="","",'各会計、関係団体の財政状況及び健全化判断比率'!B33)</f>
        <v>下水道事業特別会計</v>
      </c>
      <c r="BH35" s="565"/>
      <c r="BI35" s="565"/>
      <c r="BJ35" s="565"/>
      <c r="BK35" s="565"/>
      <c r="BL35" s="565"/>
      <c r="BM35" s="565"/>
      <c r="BN35" s="565"/>
      <c r="BO35" s="565"/>
      <c r="BP35" s="565"/>
      <c r="BQ35" s="565"/>
      <c r="BR35" s="565"/>
      <c r="BS35" s="565"/>
      <c r="BT35" s="565"/>
      <c r="BU35" s="565"/>
      <c r="BV35" s="165"/>
      <c r="BW35" s="564">
        <f t="shared" ref="BW35:BW43" si="2">IF(BY35="","",BW34+1)</f>
        <v>14</v>
      </c>
      <c r="BX35" s="564"/>
      <c r="BY35" s="565" t="str">
        <f>IF('各会計、関係団体の財政状況及び健全化判断比率'!B69="","",'各会計、関係団体の財政状況及び健全化判断比率'!B69)</f>
        <v>宮城県市町村退職手当組合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介護保険特別会計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9</v>
      </c>
      <c r="BF36" s="564"/>
      <c r="BG36" s="565" t="str">
        <f>IF('各会計、関係団体の財政状況及び健全化判断比率'!B34="","",'各会計、関係団体の財政状況及び健全化判断比率'!B34)</f>
        <v>漁業集落排水事業特別会計</v>
      </c>
      <c r="BH36" s="565"/>
      <c r="BI36" s="565"/>
      <c r="BJ36" s="565"/>
      <c r="BK36" s="565"/>
      <c r="BL36" s="565"/>
      <c r="BM36" s="565"/>
      <c r="BN36" s="565"/>
      <c r="BO36" s="565"/>
      <c r="BP36" s="565"/>
      <c r="BQ36" s="565"/>
      <c r="BR36" s="565"/>
      <c r="BS36" s="565"/>
      <c r="BT36" s="565"/>
      <c r="BU36" s="565"/>
      <c r="BV36" s="165"/>
      <c r="BW36" s="564">
        <f t="shared" si="2"/>
        <v>15</v>
      </c>
      <c r="BX36" s="564"/>
      <c r="BY36" s="565" t="str">
        <f>IF('各会計、関係団体の財政状況及び健全化判断比率'!B70="","",'各会計、関係団体の財政状況及び健全化判断比率'!B70)</f>
        <v>宮城県後期高齢者医療広域連合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10</v>
      </c>
      <c r="BF37" s="564"/>
      <c r="BG37" s="565" t="str">
        <f>IF('各会計、関係団体の財政状況及び健全化判断比率'!B35="","",'各会計、関係団体の財政状況及び健全化判断比率'!B35)</f>
        <v>浄化槽事業特別会計</v>
      </c>
      <c r="BH37" s="565"/>
      <c r="BI37" s="565"/>
      <c r="BJ37" s="565"/>
      <c r="BK37" s="565"/>
      <c r="BL37" s="565"/>
      <c r="BM37" s="565"/>
      <c r="BN37" s="565"/>
      <c r="BO37" s="565"/>
      <c r="BP37" s="565"/>
      <c r="BQ37" s="565"/>
      <c r="BR37" s="565"/>
      <c r="BS37" s="565"/>
      <c r="BT37" s="565"/>
      <c r="BU37" s="565"/>
      <c r="BV37" s="165"/>
      <c r="BW37" s="564">
        <f t="shared" si="2"/>
        <v>16</v>
      </c>
      <c r="BX37" s="564"/>
      <c r="BY37" s="565" t="str">
        <f>IF('各会計、関係団体の財政状況及び健全化判断比率'!B71="","",'各会計、関係団体の財政状況及び健全化判断比率'!B71)</f>
        <v>宮城県市町村非常勤消防団員補償報償組合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f t="shared" si="1"/>
        <v>11</v>
      </c>
      <c r="BF38" s="564"/>
      <c r="BG38" s="565" t="str">
        <f>IF('各会計、関係団体の財政状況及び健全化判断比率'!B36="","",'各会計、関係団体の財政状況及び健全化判断比率'!B36)</f>
        <v>簡易水道特別会計</v>
      </c>
      <c r="BH38" s="565"/>
      <c r="BI38" s="565"/>
      <c r="BJ38" s="565"/>
      <c r="BK38" s="565"/>
      <c r="BL38" s="565"/>
      <c r="BM38" s="565"/>
      <c r="BN38" s="565"/>
      <c r="BO38" s="565"/>
      <c r="BP38" s="565"/>
      <c r="BQ38" s="565"/>
      <c r="BR38" s="565"/>
      <c r="BS38" s="565"/>
      <c r="BT38" s="565"/>
      <c r="BU38" s="565"/>
      <c r="BV38" s="165"/>
      <c r="BW38" s="564">
        <f t="shared" si="2"/>
        <v>17</v>
      </c>
      <c r="BX38" s="564"/>
      <c r="BY38" s="565" t="str">
        <f>IF('各会計、関係団体の財政状況及び健全化判断比率'!B72="","",'各会計、関係団体の財政状況及び健全化判断比率'!B72)</f>
        <v>宮城県市町村自治振興センター</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f t="shared" si="1"/>
        <v>12</v>
      </c>
      <c r="BF39" s="564"/>
      <c r="BG39" s="565" t="str">
        <f>IF('各会計、関係団体の財政状況及び健全化判断比率'!B37="","",'各会計、関係団体の財政状況及び健全化判断比率'!B37)</f>
        <v>土地区画整理事業特別会計</v>
      </c>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28" zoomScaleSheetLayoutView="100" workbookViewId="0">
      <selection activeCell="L51" sqref="L51"/>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167" t="s">
        <v>24</v>
      </c>
      <c r="C41" s="1168"/>
      <c r="D41" s="81"/>
      <c r="E41" s="1173" t="s">
        <v>25</v>
      </c>
      <c r="F41" s="1173"/>
      <c r="G41" s="1173"/>
      <c r="H41" s="1174"/>
      <c r="I41" s="82">
        <v>3310</v>
      </c>
      <c r="J41" s="83">
        <v>3382</v>
      </c>
      <c r="K41" s="83">
        <v>3596</v>
      </c>
      <c r="L41" s="83">
        <v>3668</v>
      </c>
      <c r="M41" s="84">
        <v>3944</v>
      </c>
    </row>
    <row r="42" spans="2:13" ht="27.75" customHeight="1" x14ac:dyDescent="0.15">
      <c r="B42" s="1169"/>
      <c r="C42" s="1170"/>
      <c r="D42" s="85"/>
      <c r="E42" s="1175" t="s">
        <v>26</v>
      </c>
      <c r="F42" s="1175"/>
      <c r="G42" s="1175"/>
      <c r="H42" s="1176"/>
      <c r="I42" s="86" t="s">
        <v>485</v>
      </c>
      <c r="J42" s="87" t="s">
        <v>485</v>
      </c>
      <c r="K42" s="87" t="s">
        <v>485</v>
      </c>
      <c r="L42" s="87" t="s">
        <v>485</v>
      </c>
      <c r="M42" s="88" t="s">
        <v>485</v>
      </c>
    </row>
    <row r="43" spans="2:13" ht="27.75" customHeight="1" x14ac:dyDescent="0.15">
      <c r="B43" s="1169"/>
      <c r="C43" s="1170"/>
      <c r="D43" s="85"/>
      <c r="E43" s="1175" t="s">
        <v>27</v>
      </c>
      <c r="F43" s="1175"/>
      <c r="G43" s="1175"/>
      <c r="H43" s="1176"/>
      <c r="I43" s="86">
        <v>4068</v>
      </c>
      <c r="J43" s="87">
        <v>4096</v>
      </c>
      <c r="K43" s="87">
        <v>3903</v>
      </c>
      <c r="L43" s="87">
        <v>2692</v>
      </c>
      <c r="M43" s="88">
        <v>2711</v>
      </c>
    </row>
    <row r="44" spans="2:13" ht="27.75" customHeight="1" x14ac:dyDescent="0.15">
      <c r="B44" s="1169"/>
      <c r="C44" s="1170"/>
      <c r="D44" s="85"/>
      <c r="E44" s="1175" t="s">
        <v>28</v>
      </c>
      <c r="F44" s="1175"/>
      <c r="G44" s="1175"/>
      <c r="H44" s="1176"/>
      <c r="I44" s="86">
        <v>192</v>
      </c>
      <c r="J44" s="87">
        <v>156</v>
      </c>
      <c r="K44" s="87">
        <v>132</v>
      </c>
      <c r="L44" s="87">
        <v>105</v>
      </c>
      <c r="M44" s="88">
        <v>80</v>
      </c>
    </row>
    <row r="45" spans="2:13" ht="27.75" customHeight="1" x14ac:dyDescent="0.15">
      <c r="B45" s="1169"/>
      <c r="C45" s="1170"/>
      <c r="D45" s="85"/>
      <c r="E45" s="1175" t="s">
        <v>29</v>
      </c>
      <c r="F45" s="1175"/>
      <c r="G45" s="1175"/>
      <c r="H45" s="1176"/>
      <c r="I45" s="86">
        <v>1020</v>
      </c>
      <c r="J45" s="87">
        <v>885</v>
      </c>
      <c r="K45" s="87">
        <v>1286</v>
      </c>
      <c r="L45" s="87">
        <v>1143</v>
      </c>
      <c r="M45" s="88">
        <v>1070</v>
      </c>
    </row>
    <row r="46" spans="2:13" ht="27.75" customHeight="1" x14ac:dyDescent="0.15">
      <c r="B46" s="1169"/>
      <c r="C46" s="1170"/>
      <c r="D46" s="85"/>
      <c r="E46" s="1175" t="s">
        <v>30</v>
      </c>
      <c r="F46" s="1175"/>
      <c r="G46" s="1175"/>
      <c r="H46" s="1176"/>
      <c r="I46" s="86" t="s">
        <v>485</v>
      </c>
      <c r="J46" s="87" t="s">
        <v>485</v>
      </c>
      <c r="K46" s="87" t="s">
        <v>485</v>
      </c>
      <c r="L46" s="87" t="s">
        <v>485</v>
      </c>
      <c r="M46" s="88" t="s">
        <v>485</v>
      </c>
    </row>
    <row r="47" spans="2:13" ht="27.75" customHeight="1" x14ac:dyDescent="0.15">
      <c r="B47" s="1169"/>
      <c r="C47" s="1170"/>
      <c r="D47" s="85"/>
      <c r="E47" s="1175" t="s">
        <v>31</v>
      </c>
      <c r="F47" s="1175"/>
      <c r="G47" s="1175"/>
      <c r="H47" s="1176"/>
      <c r="I47" s="86" t="s">
        <v>485</v>
      </c>
      <c r="J47" s="87" t="s">
        <v>485</v>
      </c>
      <c r="K47" s="87" t="s">
        <v>485</v>
      </c>
      <c r="L47" s="87" t="s">
        <v>485</v>
      </c>
      <c r="M47" s="88" t="s">
        <v>485</v>
      </c>
    </row>
    <row r="48" spans="2:13" ht="27.75" customHeight="1" x14ac:dyDescent="0.15">
      <c r="B48" s="1171"/>
      <c r="C48" s="1172"/>
      <c r="D48" s="85"/>
      <c r="E48" s="1175" t="s">
        <v>32</v>
      </c>
      <c r="F48" s="1175"/>
      <c r="G48" s="1175"/>
      <c r="H48" s="1176"/>
      <c r="I48" s="86" t="s">
        <v>485</v>
      </c>
      <c r="J48" s="87" t="s">
        <v>485</v>
      </c>
      <c r="K48" s="87" t="s">
        <v>485</v>
      </c>
      <c r="L48" s="87" t="s">
        <v>485</v>
      </c>
      <c r="M48" s="88" t="s">
        <v>485</v>
      </c>
    </row>
    <row r="49" spans="2:13" ht="27.75" customHeight="1" x14ac:dyDescent="0.15">
      <c r="B49" s="1177" t="s">
        <v>33</v>
      </c>
      <c r="C49" s="1178"/>
      <c r="D49" s="89"/>
      <c r="E49" s="1175" t="s">
        <v>34</v>
      </c>
      <c r="F49" s="1175"/>
      <c r="G49" s="1175"/>
      <c r="H49" s="1176"/>
      <c r="I49" s="86">
        <v>11909</v>
      </c>
      <c r="J49" s="87">
        <v>12680</v>
      </c>
      <c r="K49" s="87">
        <v>14112</v>
      </c>
      <c r="L49" s="87">
        <v>15722</v>
      </c>
      <c r="M49" s="88">
        <v>16737</v>
      </c>
    </row>
    <row r="50" spans="2:13" ht="27.75" customHeight="1" x14ac:dyDescent="0.15">
      <c r="B50" s="1169"/>
      <c r="C50" s="1170"/>
      <c r="D50" s="85"/>
      <c r="E50" s="1175" t="s">
        <v>35</v>
      </c>
      <c r="F50" s="1175"/>
      <c r="G50" s="1175"/>
      <c r="H50" s="1176"/>
      <c r="I50" s="86">
        <v>181</v>
      </c>
      <c r="J50" s="87">
        <v>243</v>
      </c>
      <c r="K50" s="87">
        <v>197</v>
      </c>
      <c r="L50" s="87">
        <v>176</v>
      </c>
      <c r="M50" s="88">
        <v>434</v>
      </c>
    </row>
    <row r="51" spans="2:13" ht="27.75" customHeight="1" x14ac:dyDescent="0.15">
      <c r="B51" s="1171"/>
      <c r="C51" s="1172"/>
      <c r="D51" s="85"/>
      <c r="E51" s="1175" t="s">
        <v>36</v>
      </c>
      <c r="F51" s="1175"/>
      <c r="G51" s="1175"/>
      <c r="H51" s="1176"/>
      <c r="I51" s="86">
        <v>4864</v>
      </c>
      <c r="J51" s="87">
        <v>4822</v>
      </c>
      <c r="K51" s="87">
        <v>4504</v>
      </c>
      <c r="L51" s="87">
        <v>4287</v>
      </c>
      <c r="M51" s="88">
        <v>4156</v>
      </c>
    </row>
    <row r="52" spans="2:13" ht="27.75" customHeight="1" thickBot="1" x14ac:dyDescent="0.2">
      <c r="B52" s="1179" t="s">
        <v>37</v>
      </c>
      <c r="C52" s="1180"/>
      <c r="D52" s="90"/>
      <c r="E52" s="1181" t="s">
        <v>38</v>
      </c>
      <c r="F52" s="1181"/>
      <c r="G52" s="1181"/>
      <c r="H52" s="1182"/>
      <c r="I52" s="91">
        <v>-8364</v>
      </c>
      <c r="J52" s="92">
        <v>-9227</v>
      </c>
      <c r="K52" s="92">
        <v>-9896</v>
      </c>
      <c r="L52" s="92">
        <v>-12576</v>
      </c>
      <c r="M52" s="93">
        <v>-13524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524</v>
      </c>
      <c r="G2" s="111"/>
      <c r="H2" s="112"/>
    </row>
    <row r="3" spans="1:8" x14ac:dyDescent="0.15">
      <c r="A3" s="108" t="s">
        <v>517</v>
      </c>
      <c r="B3" s="113"/>
      <c r="C3" s="114"/>
      <c r="D3" s="115">
        <v>73148</v>
      </c>
      <c r="E3" s="116"/>
      <c r="F3" s="117">
        <v>86910</v>
      </c>
      <c r="G3" s="118"/>
      <c r="H3" s="119"/>
    </row>
    <row r="4" spans="1:8" x14ac:dyDescent="0.15">
      <c r="A4" s="120"/>
      <c r="B4" s="121"/>
      <c r="C4" s="122"/>
      <c r="D4" s="123">
        <v>40240</v>
      </c>
      <c r="E4" s="124"/>
      <c r="F4" s="125">
        <v>50891</v>
      </c>
      <c r="G4" s="126"/>
      <c r="H4" s="127"/>
    </row>
    <row r="5" spans="1:8" x14ac:dyDescent="0.15">
      <c r="A5" s="108" t="s">
        <v>519</v>
      </c>
      <c r="B5" s="113"/>
      <c r="C5" s="114"/>
      <c r="D5" s="115">
        <v>69759</v>
      </c>
      <c r="E5" s="116"/>
      <c r="F5" s="117">
        <v>95443</v>
      </c>
      <c r="G5" s="118"/>
      <c r="H5" s="119"/>
    </row>
    <row r="6" spans="1:8" x14ac:dyDescent="0.15">
      <c r="A6" s="120"/>
      <c r="B6" s="121"/>
      <c r="C6" s="122"/>
      <c r="D6" s="123">
        <v>44219</v>
      </c>
      <c r="E6" s="124"/>
      <c r="F6" s="125">
        <v>48538</v>
      </c>
      <c r="G6" s="126"/>
      <c r="H6" s="127"/>
    </row>
    <row r="7" spans="1:8" x14ac:dyDescent="0.15">
      <c r="A7" s="108" t="s">
        <v>520</v>
      </c>
      <c r="B7" s="113"/>
      <c r="C7" s="114"/>
      <c r="D7" s="115">
        <v>321667</v>
      </c>
      <c r="E7" s="116"/>
      <c r="F7" s="117">
        <v>72729</v>
      </c>
      <c r="G7" s="118"/>
      <c r="H7" s="119"/>
    </row>
    <row r="8" spans="1:8" x14ac:dyDescent="0.15">
      <c r="A8" s="120"/>
      <c r="B8" s="121"/>
      <c r="C8" s="122"/>
      <c r="D8" s="123">
        <v>39141</v>
      </c>
      <c r="E8" s="124"/>
      <c r="F8" s="125">
        <v>36291</v>
      </c>
      <c r="G8" s="126"/>
      <c r="H8" s="127"/>
    </row>
    <row r="9" spans="1:8" x14ac:dyDescent="0.15">
      <c r="A9" s="108" t="s">
        <v>521</v>
      </c>
      <c r="B9" s="113"/>
      <c r="C9" s="114"/>
      <c r="D9" s="115">
        <v>1363893</v>
      </c>
      <c r="E9" s="116"/>
      <c r="F9" s="117">
        <v>70317</v>
      </c>
      <c r="G9" s="118"/>
      <c r="H9" s="119"/>
    </row>
    <row r="10" spans="1:8" x14ac:dyDescent="0.15">
      <c r="A10" s="120"/>
      <c r="B10" s="121"/>
      <c r="C10" s="122"/>
      <c r="D10" s="123">
        <v>300522</v>
      </c>
      <c r="E10" s="124"/>
      <c r="F10" s="125">
        <v>35725</v>
      </c>
      <c r="G10" s="126"/>
      <c r="H10" s="127"/>
    </row>
    <row r="11" spans="1:8" x14ac:dyDescent="0.15">
      <c r="A11" s="108" t="s">
        <v>522</v>
      </c>
      <c r="B11" s="113"/>
      <c r="C11" s="114"/>
      <c r="D11" s="115">
        <v>1915332</v>
      </c>
      <c r="E11" s="116"/>
      <c r="F11" s="117">
        <v>105751</v>
      </c>
      <c r="G11" s="118"/>
      <c r="H11" s="119"/>
    </row>
    <row r="12" spans="1:8" x14ac:dyDescent="0.15">
      <c r="A12" s="120"/>
      <c r="B12" s="121"/>
      <c r="C12" s="128"/>
      <c r="D12" s="123">
        <v>106357</v>
      </c>
      <c r="E12" s="124"/>
      <c r="F12" s="125">
        <v>49969</v>
      </c>
      <c r="G12" s="126"/>
      <c r="H12" s="127"/>
    </row>
    <row r="13" spans="1:8" x14ac:dyDescent="0.15">
      <c r="A13" s="108"/>
      <c r="B13" s="113"/>
      <c r="C13" s="129"/>
      <c r="D13" s="130">
        <v>748760</v>
      </c>
      <c r="E13" s="131"/>
      <c r="F13" s="132">
        <v>86230</v>
      </c>
      <c r="G13" s="133"/>
      <c r="H13" s="119"/>
    </row>
    <row r="14" spans="1:8" x14ac:dyDescent="0.15">
      <c r="A14" s="120"/>
      <c r="B14" s="121"/>
      <c r="C14" s="122"/>
      <c r="D14" s="123">
        <v>106096</v>
      </c>
      <c r="E14" s="124"/>
      <c r="F14" s="125">
        <v>44283</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5.04</v>
      </c>
      <c r="C19" s="134">
        <f>ROUND(VALUE(SUBSTITUTE(実質収支比率等に係る経年分析!G$48,"▲","-")),2)</f>
        <v>3.62</v>
      </c>
      <c r="D19" s="134">
        <f>ROUND(VALUE(SUBSTITUTE(実質収支比率等に係る経年分析!H$48,"▲","-")),2)</f>
        <v>34.29</v>
      </c>
      <c r="E19" s="134">
        <f>ROUND(VALUE(SUBSTITUTE(実質収支比率等に係る経年分析!I$48,"▲","-")),2)</f>
        <v>2.6</v>
      </c>
      <c r="F19" s="134">
        <f>ROUND(VALUE(SUBSTITUTE(実質収支比率等に係る経年分析!J$48,"▲","-")),2)</f>
        <v>16.149999999999999</v>
      </c>
    </row>
    <row r="20" spans="1:11" x14ac:dyDescent="0.15">
      <c r="A20" s="134" t="s">
        <v>43</v>
      </c>
      <c r="B20" s="134">
        <f>ROUND(VALUE(SUBSTITUTE(実質収支比率等に係る経年分析!F$47,"▲","-")),2)</f>
        <v>210.99</v>
      </c>
      <c r="C20" s="134">
        <f>ROUND(VALUE(SUBSTITUTE(実質収支比率等に係る経年分析!G$47,"▲","-")),2)</f>
        <v>224.75</v>
      </c>
      <c r="D20" s="134">
        <f>ROUND(VALUE(SUBSTITUTE(実質収支比率等に係る経年分析!H$47,"▲","-")),2)</f>
        <v>229.12</v>
      </c>
      <c r="E20" s="134">
        <f>ROUND(VALUE(SUBSTITUTE(実質収支比率等に係る経年分析!I$47,"▲","-")),2)</f>
        <v>274.08999999999997</v>
      </c>
      <c r="F20" s="134">
        <f>ROUND(VALUE(SUBSTITUTE(実質収支比率等に係る経年分析!J$47,"▲","-")),2)</f>
        <v>317.25</v>
      </c>
    </row>
    <row r="21" spans="1:11" x14ac:dyDescent="0.15">
      <c r="A21" s="134" t="s">
        <v>44</v>
      </c>
      <c r="B21" s="134">
        <f>IF(ISNUMBER(VALUE(SUBSTITUTE(実質収支比率等に係る経年分析!F$49,"▲","-"))),ROUND(VALUE(SUBSTITUTE(実質収支比率等に係る経年分析!F$49,"▲","-")),2),NA())</f>
        <v>10.51</v>
      </c>
      <c r="C21" s="134">
        <f>IF(ISNUMBER(VALUE(SUBSTITUTE(実質収支比率等に係る経年分析!G$49,"▲","-"))),ROUND(VALUE(SUBSTITUTE(実質収支比率等に係る経年分析!G$49,"▲","-")),2),NA())</f>
        <v>7.18</v>
      </c>
      <c r="D21" s="134">
        <f>IF(ISNUMBER(VALUE(SUBSTITUTE(実質収支比率等に係る経年分析!H$49,"▲","-"))),ROUND(VALUE(SUBSTITUTE(実質収支比率等に係る経年分析!H$49,"▲","-")),2),NA())</f>
        <v>20.100000000000001</v>
      </c>
      <c r="E21" s="134">
        <f>IF(ISNUMBER(VALUE(SUBSTITUTE(実質収支比率等に係る経年分析!I$49,"▲","-"))),ROUND(VALUE(SUBSTITUTE(実質収支比率等に係る経年分析!I$49,"▲","-")),2),NA())</f>
        <v>-51.96</v>
      </c>
      <c r="F21" s="134">
        <f>IF(ISNUMBER(VALUE(SUBSTITUTE(実質収支比率等に係る経年分析!J$49,"▲","-"))),ROUND(VALUE(SUBSTITUTE(実質収支比率等に係る経年分析!J$49,"▲","-")),2),NA())</f>
        <v>40.74</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1.31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2.42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1.69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地方卸売市場特別会計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土地区画整理事業特別会計（普通会計）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1.79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0.28999999999999998</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0.48</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4.26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4.91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5.15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5.16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5.17</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3.62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34.29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16.149999999999999</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386</v>
      </c>
      <c r="E42" s="136"/>
      <c r="F42" s="136"/>
      <c r="G42" s="136">
        <f>'実質公債費比率（分子）の構造'!L$52</f>
        <v>396</v>
      </c>
      <c r="H42" s="136"/>
      <c r="I42" s="136"/>
      <c r="J42" s="136">
        <f>'実質公債費比率（分子）の構造'!M$52</f>
        <v>369</v>
      </c>
      <c r="K42" s="136"/>
      <c r="L42" s="136"/>
      <c r="M42" s="136">
        <f>'実質公債費比率（分子）の構造'!N$52</f>
        <v>378</v>
      </c>
      <c r="N42" s="136"/>
      <c r="O42" s="136"/>
      <c r="P42" s="136">
        <f>'実質公債費比率（分子）の構造'!O$52</f>
        <v>385</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10</v>
      </c>
      <c r="C44" s="136"/>
      <c r="D44" s="136"/>
      <c r="E44" s="136">
        <f>'実質公債費比率（分子）の構造'!L$50</f>
        <v>7</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x14ac:dyDescent="0.15">
      <c r="A45" s="136" t="s">
        <v>54</v>
      </c>
      <c r="B45" s="136">
        <f>'実質公債費比率（分子）の構造'!K$49</f>
        <v>55</v>
      </c>
      <c r="C45" s="136"/>
      <c r="D45" s="136"/>
      <c r="E45" s="136">
        <f>'実質公債費比率（分子）の構造'!L$49</f>
        <v>38</v>
      </c>
      <c r="F45" s="136"/>
      <c r="G45" s="136"/>
      <c r="H45" s="136">
        <f>'実質公債費比率（分子）の構造'!M$49</f>
        <v>28</v>
      </c>
      <c r="I45" s="136"/>
      <c r="J45" s="136"/>
      <c r="K45" s="136">
        <f>'実質公債費比率（分子）の構造'!N$49</f>
        <v>28</v>
      </c>
      <c r="L45" s="136"/>
      <c r="M45" s="136"/>
      <c r="N45" s="136">
        <f>'実質公債費比率（分子）の構造'!O$49</f>
        <v>27</v>
      </c>
      <c r="O45" s="136"/>
      <c r="P45" s="136"/>
    </row>
    <row r="46" spans="1:16" x14ac:dyDescent="0.15">
      <c r="A46" s="136" t="s">
        <v>55</v>
      </c>
      <c r="B46" s="136">
        <f>'実質公債費比率（分子）の構造'!K$48</f>
        <v>212</v>
      </c>
      <c r="C46" s="136"/>
      <c r="D46" s="136"/>
      <c r="E46" s="136">
        <f>'実質公債費比率（分子）の構造'!L$48</f>
        <v>214</v>
      </c>
      <c r="F46" s="136"/>
      <c r="G46" s="136"/>
      <c r="H46" s="136">
        <f>'実質公債費比率（分子）の構造'!M$48</f>
        <v>234</v>
      </c>
      <c r="I46" s="136"/>
      <c r="J46" s="136"/>
      <c r="K46" s="136">
        <f>'実質公債費比率（分子）の構造'!N$48</f>
        <v>225</v>
      </c>
      <c r="L46" s="136"/>
      <c r="M46" s="136"/>
      <c r="N46" s="136">
        <f>'実質公債費比率（分子）の構造'!O$48</f>
        <v>212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13</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285</v>
      </c>
      <c r="C49" s="136"/>
      <c r="D49" s="136"/>
      <c r="E49" s="136">
        <f>'実質公債費比率（分子）の構造'!L$45</f>
        <v>294</v>
      </c>
      <c r="F49" s="136"/>
      <c r="G49" s="136"/>
      <c r="H49" s="136">
        <f>'実質公債費比率（分子）の構造'!M$45</f>
        <v>322</v>
      </c>
      <c r="I49" s="136"/>
      <c r="J49" s="136"/>
      <c r="K49" s="136">
        <f>'実質公債費比率（分子）の構造'!N$45</f>
        <v>342</v>
      </c>
      <c r="L49" s="136"/>
      <c r="M49" s="136"/>
      <c r="N49" s="136">
        <f>'実質公債費比率（分子）の構造'!O$45</f>
        <v>354</v>
      </c>
      <c r="O49" s="136"/>
      <c r="P49" s="136"/>
    </row>
    <row r="50" spans="1:16" x14ac:dyDescent="0.15">
      <c r="A50" s="136" t="s">
        <v>58</v>
      </c>
      <c r="B50" s="136" t="e">
        <f>NA()</f>
        <v>#N/A</v>
      </c>
      <c r="C50" s="136">
        <f>IF(ISNUMBER('実質公債費比率（分子）の構造'!K$53),'実質公債費比率（分子）の構造'!K$53,NA())</f>
        <v>176</v>
      </c>
      <c r="D50" s="136" t="e">
        <f>NA()</f>
        <v>#N/A</v>
      </c>
      <c r="E50" s="136" t="e">
        <f>NA()</f>
        <v>#N/A</v>
      </c>
      <c r="F50" s="136">
        <f>IF(ISNUMBER('実質公債費比率（分子）の構造'!L$53),'実質公債費比率（分子）の構造'!L$53,NA())</f>
        <v>157</v>
      </c>
      <c r="G50" s="136" t="e">
        <f>NA()</f>
        <v>#N/A</v>
      </c>
      <c r="H50" s="136" t="e">
        <f>NA()</f>
        <v>#N/A</v>
      </c>
      <c r="I50" s="136">
        <f>IF(ISNUMBER('実質公債費比率（分子）の構造'!M$53),'実質公債費比率（分子）の構造'!M$53,NA())</f>
        <v>215</v>
      </c>
      <c r="J50" s="136" t="e">
        <f>NA()</f>
        <v>#N/A</v>
      </c>
      <c r="K50" s="136" t="e">
        <f>NA()</f>
        <v>#N/A</v>
      </c>
      <c r="L50" s="136">
        <f>IF(ISNUMBER('実質公債費比率（分子）の構造'!N$53),'実質公債費比率（分子）の構造'!N$53,NA())</f>
        <v>217</v>
      </c>
      <c r="M50" s="136" t="e">
        <f>NA()</f>
        <v>#N/A</v>
      </c>
      <c r="N50" s="136" t="e">
        <f>NA()</f>
        <v>#N/A</v>
      </c>
      <c r="O50" s="136">
        <f>IF(ISNUMBER('実質公債費比率（分子）の構造'!O$53),'実質公債費比率（分子）の構造'!O$53,NA())</f>
        <v>208</v>
      </c>
      <c r="P50" s="136" t="e">
        <f>NA()</f>
        <v>#N/A</v>
      </c>
    </row>
    <row r="53" spans="1:16" x14ac:dyDescent="0.15">
      <c r="A53" s="104" t="s">
        <v>59</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4864</v>
      </c>
      <c r="E56" s="135"/>
      <c r="F56" s="135"/>
      <c r="G56" s="135">
        <f>'将来負担比率（分子）の構造'!J$51</f>
        <v>4822</v>
      </c>
      <c r="H56" s="135"/>
      <c r="I56" s="135"/>
      <c r="J56" s="135">
        <f>'将来負担比率（分子）の構造'!K$51</f>
        <v>4504</v>
      </c>
      <c r="K56" s="135"/>
      <c r="L56" s="135"/>
      <c r="M56" s="135">
        <f>'将来負担比率（分子）の構造'!L$51</f>
        <v>4287</v>
      </c>
      <c r="N56" s="135"/>
      <c r="O56" s="135"/>
      <c r="P56" s="135">
        <f>'将来負担比率（分子）の構造'!M$51</f>
        <v>4156</v>
      </c>
    </row>
    <row r="57" spans="1:16" x14ac:dyDescent="0.15">
      <c r="A57" s="135" t="s">
        <v>35</v>
      </c>
      <c r="B57" s="135"/>
      <c r="C57" s="135"/>
      <c r="D57" s="135">
        <f>'将来負担比率（分子）の構造'!I$50</f>
        <v>181</v>
      </c>
      <c r="E57" s="135"/>
      <c r="F57" s="135"/>
      <c r="G57" s="135">
        <f>'将来負担比率（分子）の構造'!J$50</f>
        <v>243</v>
      </c>
      <c r="H57" s="135"/>
      <c r="I57" s="135"/>
      <c r="J57" s="135">
        <f>'将来負担比率（分子）の構造'!K$50</f>
        <v>197</v>
      </c>
      <c r="K57" s="135"/>
      <c r="L57" s="135"/>
      <c r="M57" s="135">
        <f>'将来負担比率（分子）の構造'!L$50</f>
        <v>176</v>
      </c>
      <c r="N57" s="135"/>
      <c r="O57" s="135"/>
      <c r="P57" s="135">
        <f>'将来負担比率（分子）の構造'!M$50</f>
        <v>434</v>
      </c>
    </row>
    <row r="58" spans="1:16" x14ac:dyDescent="0.15">
      <c r="A58" s="135" t="s">
        <v>34</v>
      </c>
      <c r="B58" s="135"/>
      <c r="C58" s="135"/>
      <c r="D58" s="135">
        <f>'将来負担比率（分子）の構造'!I$49</f>
        <v>11909</v>
      </c>
      <c r="E58" s="135"/>
      <c r="F58" s="135"/>
      <c r="G58" s="135">
        <f>'将来負担比率（分子）の構造'!J$49</f>
        <v>12680</v>
      </c>
      <c r="H58" s="135"/>
      <c r="I58" s="135"/>
      <c r="J58" s="135">
        <f>'将来負担比率（分子）の構造'!K$49</f>
        <v>14112</v>
      </c>
      <c r="K58" s="135"/>
      <c r="L58" s="135"/>
      <c r="M58" s="135">
        <f>'将来負担比率（分子）の構造'!L$49</f>
        <v>15722</v>
      </c>
      <c r="N58" s="135"/>
      <c r="O58" s="135"/>
      <c r="P58" s="135">
        <f>'将来負担比率（分子）の構造'!M$49</f>
        <v>16737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1020</v>
      </c>
      <c r="C62" s="135"/>
      <c r="D62" s="135"/>
      <c r="E62" s="135">
        <f>'将来負担比率（分子）の構造'!J$45</f>
        <v>885</v>
      </c>
      <c r="F62" s="135"/>
      <c r="G62" s="135"/>
      <c r="H62" s="135">
        <f>'将来負担比率（分子）の構造'!K$45</f>
        <v>1286</v>
      </c>
      <c r="I62" s="135"/>
      <c r="J62" s="135"/>
      <c r="K62" s="135">
        <f>'将来負担比率（分子）の構造'!L$45</f>
        <v>1143</v>
      </c>
      <c r="L62" s="135"/>
      <c r="M62" s="135"/>
      <c r="N62" s="135">
        <f>'将来負担比率（分子）の構造'!M$45</f>
        <v>1070</v>
      </c>
      <c r="O62" s="135"/>
      <c r="P62" s="135"/>
    </row>
    <row r="63" spans="1:16" x14ac:dyDescent="0.15">
      <c r="A63" s="135" t="s">
        <v>28</v>
      </c>
      <c r="B63" s="135">
        <f>'将来負担比率（分子）の構造'!I$44</f>
        <v>192</v>
      </c>
      <c r="C63" s="135"/>
      <c r="D63" s="135"/>
      <c r="E63" s="135">
        <f>'将来負担比率（分子）の構造'!J$44</f>
        <v>156</v>
      </c>
      <c r="F63" s="135"/>
      <c r="G63" s="135"/>
      <c r="H63" s="135">
        <f>'将来負担比率（分子）の構造'!K$44</f>
        <v>132</v>
      </c>
      <c r="I63" s="135"/>
      <c r="J63" s="135"/>
      <c r="K63" s="135">
        <f>'将来負担比率（分子）の構造'!L$44</f>
        <v>105</v>
      </c>
      <c r="L63" s="135"/>
      <c r="M63" s="135"/>
      <c r="N63" s="135">
        <f>'将来負担比率（分子）の構造'!M$44</f>
        <v>80</v>
      </c>
      <c r="O63" s="135"/>
      <c r="P63" s="135"/>
    </row>
    <row r="64" spans="1:16" x14ac:dyDescent="0.15">
      <c r="A64" s="135" t="s">
        <v>27</v>
      </c>
      <c r="B64" s="135">
        <f>'将来負担比率（分子）の構造'!I$43</f>
        <v>4068</v>
      </c>
      <c r="C64" s="135"/>
      <c r="D64" s="135"/>
      <c r="E64" s="135">
        <f>'将来負担比率（分子）の構造'!J$43</f>
        <v>4096</v>
      </c>
      <c r="F64" s="135"/>
      <c r="G64" s="135"/>
      <c r="H64" s="135">
        <f>'将来負担比率（分子）の構造'!K$43</f>
        <v>3903</v>
      </c>
      <c r="I64" s="135"/>
      <c r="J64" s="135"/>
      <c r="K64" s="135">
        <f>'将来負担比率（分子）の構造'!L$43</f>
        <v>2692</v>
      </c>
      <c r="L64" s="135"/>
      <c r="M64" s="135"/>
      <c r="N64" s="135">
        <f>'将来負担比率（分子）の構造'!M$43</f>
        <v>2711</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3310</v>
      </c>
      <c r="C66" s="135"/>
      <c r="D66" s="135"/>
      <c r="E66" s="135">
        <f>'将来負担比率（分子）の構造'!J$41</f>
        <v>3382</v>
      </c>
      <c r="F66" s="135"/>
      <c r="G66" s="135"/>
      <c r="H66" s="135">
        <f>'将来負担比率（分子）の構造'!K$41</f>
        <v>3596</v>
      </c>
      <c r="I66" s="135"/>
      <c r="J66" s="135"/>
      <c r="K66" s="135">
        <f>'将来負担比率（分子）の構造'!L$41</f>
        <v>3668</v>
      </c>
      <c r="L66" s="135"/>
      <c r="M66" s="135"/>
      <c r="N66" s="135">
        <f>'将来負担比率（分子）の構造'!M$41</f>
        <v>3944</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192</v>
      </c>
      <c r="DI1" s="568"/>
      <c r="DJ1" s="568"/>
      <c r="DK1" s="568"/>
      <c r="DL1" s="568"/>
      <c r="DM1" s="568"/>
      <c r="DN1" s="569"/>
      <c r="DP1" s="567" t="s">
        <v>193</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195</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196</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198</v>
      </c>
      <c r="S4" s="571"/>
      <c r="T4" s="571"/>
      <c r="U4" s="571"/>
      <c r="V4" s="571"/>
      <c r="W4" s="571"/>
      <c r="X4" s="571"/>
      <c r="Y4" s="572"/>
      <c r="Z4" s="570" t="s">
        <v>199</v>
      </c>
      <c r="AA4" s="571"/>
      <c r="AB4" s="571"/>
      <c r="AC4" s="572"/>
      <c r="AD4" s="570" t="s">
        <v>200</v>
      </c>
      <c r="AE4" s="571"/>
      <c r="AF4" s="571"/>
      <c r="AG4" s="571"/>
      <c r="AH4" s="571"/>
      <c r="AI4" s="571"/>
      <c r="AJ4" s="571"/>
      <c r="AK4" s="572"/>
      <c r="AL4" s="570" t="s">
        <v>199</v>
      </c>
      <c r="AM4" s="571"/>
      <c r="AN4" s="571"/>
      <c r="AO4" s="572"/>
      <c r="AP4" s="576" t="s">
        <v>201</v>
      </c>
      <c r="AQ4" s="576"/>
      <c r="AR4" s="576"/>
      <c r="AS4" s="576"/>
      <c r="AT4" s="576"/>
      <c r="AU4" s="576"/>
      <c r="AV4" s="576"/>
      <c r="AW4" s="576"/>
      <c r="AX4" s="576"/>
      <c r="AY4" s="576"/>
      <c r="AZ4" s="576"/>
      <c r="BA4" s="576"/>
      <c r="BB4" s="576"/>
      <c r="BC4" s="576"/>
      <c r="BD4" s="576"/>
      <c r="BE4" s="576"/>
      <c r="BF4" s="576"/>
      <c r="BG4" s="576" t="s">
        <v>202</v>
      </c>
      <c r="BH4" s="576"/>
      <c r="BI4" s="576"/>
      <c r="BJ4" s="576"/>
      <c r="BK4" s="576"/>
      <c r="BL4" s="576"/>
      <c r="BM4" s="576"/>
      <c r="BN4" s="576"/>
      <c r="BO4" s="576" t="s">
        <v>199</v>
      </c>
      <c r="BP4" s="576"/>
      <c r="BQ4" s="576"/>
      <c r="BR4" s="576"/>
      <c r="BS4" s="576" t="s">
        <v>203</v>
      </c>
      <c r="BT4" s="576"/>
      <c r="BU4" s="576"/>
      <c r="BV4" s="576"/>
      <c r="BW4" s="576"/>
      <c r="BX4" s="576"/>
      <c r="BY4" s="576"/>
      <c r="BZ4" s="576"/>
      <c r="CA4" s="576"/>
      <c r="CB4" s="576"/>
      <c r="CD4" s="573" t="s">
        <v>204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205</v>
      </c>
      <c r="C5" s="578"/>
      <c r="D5" s="578"/>
      <c r="E5" s="578"/>
      <c r="F5" s="578"/>
      <c r="G5" s="578"/>
      <c r="H5" s="578"/>
      <c r="I5" s="578"/>
      <c r="J5" s="578"/>
      <c r="K5" s="578"/>
      <c r="L5" s="578"/>
      <c r="M5" s="578"/>
      <c r="N5" s="578"/>
      <c r="O5" s="578"/>
      <c r="P5" s="578"/>
      <c r="Q5" s="579"/>
      <c r="R5" s="580">
        <v>3338160</v>
      </c>
      <c r="S5" s="581"/>
      <c r="T5" s="581"/>
      <c r="U5" s="581"/>
      <c r="V5" s="581"/>
      <c r="W5" s="581"/>
      <c r="X5" s="581"/>
      <c r="Y5" s="582"/>
      <c r="Z5" s="583">
        <v>5.7</v>
      </c>
      <c r="AA5" s="583"/>
      <c r="AB5" s="583"/>
      <c r="AC5" s="583"/>
      <c r="AD5" s="584">
        <v>3338160</v>
      </c>
      <c r="AE5" s="584"/>
      <c r="AF5" s="584"/>
      <c r="AG5" s="584"/>
      <c r="AH5" s="584"/>
      <c r="AI5" s="584"/>
      <c r="AJ5" s="584"/>
      <c r="AK5" s="584"/>
      <c r="AL5" s="585">
        <v>94.7</v>
      </c>
      <c r="AM5" s="586"/>
      <c r="AN5" s="586"/>
      <c r="AO5" s="587"/>
      <c r="AP5" s="577" t="s">
        <v>206</v>
      </c>
      <c r="AQ5" s="578"/>
      <c r="AR5" s="578"/>
      <c r="AS5" s="578"/>
      <c r="AT5" s="578"/>
      <c r="AU5" s="578"/>
      <c r="AV5" s="578"/>
      <c r="AW5" s="578"/>
      <c r="AX5" s="578"/>
      <c r="AY5" s="578"/>
      <c r="AZ5" s="578"/>
      <c r="BA5" s="578"/>
      <c r="BB5" s="578"/>
      <c r="BC5" s="578"/>
      <c r="BD5" s="578"/>
      <c r="BE5" s="578"/>
      <c r="BF5" s="579"/>
      <c r="BG5" s="591">
        <v>3334977</v>
      </c>
      <c r="BH5" s="592"/>
      <c r="BI5" s="592"/>
      <c r="BJ5" s="592"/>
      <c r="BK5" s="592"/>
      <c r="BL5" s="592"/>
      <c r="BM5" s="592"/>
      <c r="BN5" s="593"/>
      <c r="BO5" s="594">
        <v>99.9</v>
      </c>
      <c r="BP5" s="594"/>
      <c r="BQ5" s="594"/>
      <c r="BR5" s="594"/>
      <c r="BS5" s="595" t="s">
        <v>207</v>
      </c>
      <c r="BT5" s="595"/>
      <c r="BU5" s="595"/>
      <c r="BV5" s="595"/>
      <c r="BW5" s="595"/>
      <c r="BX5" s="595"/>
      <c r="BY5" s="595"/>
      <c r="BZ5" s="595"/>
      <c r="CA5" s="595"/>
      <c r="CB5" s="599"/>
      <c r="CD5" s="573" t="s">
        <v>201</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199</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x14ac:dyDescent="0.15">
      <c r="B6" s="588" t="s">
        <v>211</v>
      </c>
      <c r="C6" s="589"/>
      <c r="D6" s="589"/>
      <c r="E6" s="589"/>
      <c r="F6" s="589"/>
      <c r="G6" s="589"/>
      <c r="H6" s="589"/>
      <c r="I6" s="589"/>
      <c r="J6" s="589"/>
      <c r="K6" s="589"/>
      <c r="L6" s="589"/>
      <c r="M6" s="589"/>
      <c r="N6" s="589"/>
      <c r="O6" s="589"/>
      <c r="P6" s="589"/>
      <c r="Q6" s="590"/>
      <c r="R6" s="591">
        <v>30135</v>
      </c>
      <c r="S6" s="592"/>
      <c r="T6" s="592"/>
      <c r="U6" s="592"/>
      <c r="V6" s="592"/>
      <c r="W6" s="592"/>
      <c r="X6" s="592"/>
      <c r="Y6" s="593"/>
      <c r="Z6" s="594">
        <v>0.1</v>
      </c>
      <c r="AA6" s="594"/>
      <c r="AB6" s="594"/>
      <c r="AC6" s="594"/>
      <c r="AD6" s="595">
        <v>30135</v>
      </c>
      <c r="AE6" s="595"/>
      <c r="AF6" s="595"/>
      <c r="AG6" s="595"/>
      <c r="AH6" s="595"/>
      <c r="AI6" s="595"/>
      <c r="AJ6" s="595"/>
      <c r="AK6" s="595"/>
      <c r="AL6" s="596">
        <v>0.9</v>
      </c>
      <c r="AM6" s="597"/>
      <c r="AN6" s="597"/>
      <c r="AO6" s="598"/>
      <c r="AP6" s="588" t="s">
        <v>212</v>
      </c>
      <c r="AQ6" s="589"/>
      <c r="AR6" s="589"/>
      <c r="AS6" s="589"/>
      <c r="AT6" s="589"/>
      <c r="AU6" s="589"/>
      <c r="AV6" s="589"/>
      <c r="AW6" s="589"/>
      <c r="AX6" s="589"/>
      <c r="AY6" s="589"/>
      <c r="AZ6" s="589"/>
      <c r="BA6" s="589"/>
      <c r="BB6" s="589"/>
      <c r="BC6" s="589"/>
      <c r="BD6" s="589"/>
      <c r="BE6" s="589"/>
      <c r="BF6" s="590"/>
      <c r="BG6" s="591">
        <v>3334977</v>
      </c>
      <c r="BH6" s="592"/>
      <c r="BI6" s="592"/>
      <c r="BJ6" s="592"/>
      <c r="BK6" s="592"/>
      <c r="BL6" s="592"/>
      <c r="BM6" s="592"/>
      <c r="BN6" s="593"/>
      <c r="BO6" s="594">
        <v>99.9</v>
      </c>
      <c r="BP6" s="594"/>
      <c r="BQ6" s="594"/>
      <c r="BR6" s="594"/>
      <c r="BS6" s="595" t="s">
        <v>207</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96562</v>
      </c>
      <c r="CS6" s="592"/>
      <c r="CT6" s="592"/>
      <c r="CU6" s="592"/>
      <c r="CV6" s="592"/>
      <c r="CW6" s="592"/>
      <c r="CX6" s="592"/>
      <c r="CY6" s="593"/>
      <c r="CZ6" s="594">
        <v>0.2</v>
      </c>
      <c r="DA6" s="594"/>
      <c r="DB6" s="594"/>
      <c r="DC6" s="594"/>
      <c r="DD6" s="600" t="s">
        <v>207</v>
      </c>
      <c r="DE6" s="592"/>
      <c r="DF6" s="592"/>
      <c r="DG6" s="592"/>
      <c r="DH6" s="592"/>
      <c r="DI6" s="592"/>
      <c r="DJ6" s="592"/>
      <c r="DK6" s="592"/>
      <c r="DL6" s="592"/>
      <c r="DM6" s="592"/>
      <c r="DN6" s="592"/>
      <c r="DO6" s="592"/>
      <c r="DP6" s="593"/>
      <c r="DQ6" s="600">
        <v>94624</v>
      </c>
      <c r="DR6" s="592"/>
      <c r="DS6" s="592"/>
      <c r="DT6" s="592"/>
      <c r="DU6" s="592"/>
      <c r="DV6" s="592"/>
      <c r="DW6" s="592"/>
      <c r="DX6" s="592"/>
      <c r="DY6" s="592"/>
      <c r="DZ6" s="592"/>
      <c r="EA6" s="592"/>
      <c r="EB6" s="592"/>
      <c r="EC6" s="601"/>
    </row>
    <row r="7" spans="2:143" ht="11.25" customHeight="1" x14ac:dyDescent="0.15">
      <c r="B7" s="588" t="s">
        <v>214</v>
      </c>
      <c r="C7" s="589"/>
      <c r="D7" s="589"/>
      <c r="E7" s="589"/>
      <c r="F7" s="589"/>
      <c r="G7" s="589"/>
      <c r="H7" s="589"/>
      <c r="I7" s="589"/>
      <c r="J7" s="589"/>
      <c r="K7" s="589"/>
      <c r="L7" s="589"/>
      <c r="M7" s="589"/>
      <c r="N7" s="589"/>
      <c r="O7" s="589"/>
      <c r="P7" s="589"/>
      <c r="Q7" s="590"/>
      <c r="R7" s="591">
        <v>1517</v>
      </c>
      <c r="S7" s="592"/>
      <c r="T7" s="592"/>
      <c r="U7" s="592"/>
      <c r="V7" s="592"/>
      <c r="W7" s="592"/>
      <c r="X7" s="592"/>
      <c r="Y7" s="593"/>
      <c r="Z7" s="594">
        <v>0</v>
      </c>
      <c r="AA7" s="594"/>
      <c r="AB7" s="594"/>
      <c r="AC7" s="594"/>
      <c r="AD7" s="595">
        <v>1517</v>
      </c>
      <c r="AE7" s="595"/>
      <c r="AF7" s="595"/>
      <c r="AG7" s="595"/>
      <c r="AH7" s="595"/>
      <c r="AI7" s="595"/>
      <c r="AJ7" s="595"/>
      <c r="AK7" s="595"/>
      <c r="AL7" s="596">
        <v>0</v>
      </c>
      <c r="AM7" s="597"/>
      <c r="AN7" s="597"/>
      <c r="AO7" s="598"/>
      <c r="AP7" s="588" t="s">
        <v>215</v>
      </c>
      <c r="AQ7" s="589"/>
      <c r="AR7" s="589"/>
      <c r="AS7" s="589"/>
      <c r="AT7" s="589"/>
      <c r="AU7" s="589"/>
      <c r="AV7" s="589"/>
      <c r="AW7" s="589"/>
      <c r="AX7" s="589"/>
      <c r="AY7" s="589"/>
      <c r="AZ7" s="589"/>
      <c r="BA7" s="589"/>
      <c r="BB7" s="589"/>
      <c r="BC7" s="589"/>
      <c r="BD7" s="589"/>
      <c r="BE7" s="589"/>
      <c r="BF7" s="590"/>
      <c r="BG7" s="591">
        <v>335723</v>
      </c>
      <c r="BH7" s="592"/>
      <c r="BI7" s="592"/>
      <c r="BJ7" s="592"/>
      <c r="BK7" s="592"/>
      <c r="BL7" s="592"/>
      <c r="BM7" s="592"/>
      <c r="BN7" s="593"/>
      <c r="BO7" s="594">
        <v>10.1</v>
      </c>
      <c r="BP7" s="594"/>
      <c r="BQ7" s="594"/>
      <c r="BR7" s="594"/>
      <c r="BS7" s="595" t="s">
        <v>207</v>
      </c>
      <c r="BT7" s="595"/>
      <c r="BU7" s="595"/>
      <c r="BV7" s="595"/>
      <c r="BW7" s="595"/>
      <c r="BX7" s="595"/>
      <c r="BY7" s="595"/>
      <c r="BZ7" s="595"/>
      <c r="CA7" s="595"/>
      <c r="CB7" s="599"/>
      <c r="CD7" s="605" t="s">
        <v>216</v>
      </c>
      <c r="CE7" s="606"/>
      <c r="CF7" s="606"/>
      <c r="CG7" s="606"/>
      <c r="CH7" s="606"/>
      <c r="CI7" s="606"/>
      <c r="CJ7" s="606"/>
      <c r="CK7" s="606"/>
      <c r="CL7" s="606"/>
      <c r="CM7" s="606"/>
      <c r="CN7" s="606"/>
      <c r="CO7" s="606"/>
      <c r="CP7" s="606"/>
      <c r="CQ7" s="607"/>
      <c r="CR7" s="591">
        <v>20224596</v>
      </c>
      <c r="CS7" s="592"/>
      <c r="CT7" s="592"/>
      <c r="CU7" s="592"/>
      <c r="CV7" s="592"/>
      <c r="CW7" s="592"/>
      <c r="CX7" s="592"/>
      <c r="CY7" s="593"/>
      <c r="CZ7" s="594">
        <v>43.8</v>
      </c>
      <c r="DA7" s="594"/>
      <c r="DB7" s="594"/>
      <c r="DC7" s="594"/>
      <c r="DD7" s="600">
        <v>129349</v>
      </c>
      <c r="DE7" s="592"/>
      <c r="DF7" s="592"/>
      <c r="DG7" s="592"/>
      <c r="DH7" s="592"/>
      <c r="DI7" s="592"/>
      <c r="DJ7" s="592"/>
      <c r="DK7" s="592"/>
      <c r="DL7" s="592"/>
      <c r="DM7" s="592"/>
      <c r="DN7" s="592"/>
      <c r="DO7" s="592"/>
      <c r="DP7" s="593"/>
      <c r="DQ7" s="600">
        <v>3266013</v>
      </c>
      <c r="DR7" s="592"/>
      <c r="DS7" s="592"/>
      <c r="DT7" s="592"/>
      <c r="DU7" s="592"/>
      <c r="DV7" s="592"/>
      <c r="DW7" s="592"/>
      <c r="DX7" s="592"/>
      <c r="DY7" s="592"/>
      <c r="DZ7" s="592"/>
      <c r="EA7" s="592"/>
      <c r="EB7" s="592"/>
      <c r="EC7" s="601"/>
    </row>
    <row r="8" spans="2:143" ht="11.25" customHeight="1" x14ac:dyDescent="0.15">
      <c r="B8" s="588" t="s">
        <v>217</v>
      </c>
      <c r="C8" s="589"/>
      <c r="D8" s="589"/>
      <c r="E8" s="589"/>
      <c r="F8" s="589"/>
      <c r="G8" s="589"/>
      <c r="H8" s="589"/>
      <c r="I8" s="589"/>
      <c r="J8" s="589"/>
      <c r="K8" s="589"/>
      <c r="L8" s="589"/>
      <c r="M8" s="589"/>
      <c r="N8" s="589"/>
      <c r="O8" s="589"/>
      <c r="P8" s="589"/>
      <c r="Q8" s="590"/>
      <c r="R8" s="591">
        <v>1725</v>
      </c>
      <c r="S8" s="592"/>
      <c r="T8" s="592"/>
      <c r="U8" s="592"/>
      <c r="V8" s="592"/>
      <c r="W8" s="592"/>
      <c r="X8" s="592"/>
      <c r="Y8" s="593"/>
      <c r="Z8" s="594">
        <v>0</v>
      </c>
      <c r="AA8" s="594"/>
      <c r="AB8" s="594"/>
      <c r="AC8" s="594"/>
      <c r="AD8" s="595">
        <v>1725</v>
      </c>
      <c r="AE8" s="595"/>
      <c r="AF8" s="595"/>
      <c r="AG8" s="595"/>
      <c r="AH8" s="595"/>
      <c r="AI8" s="595"/>
      <c r="AJ8" s="595"/>
      <c r="AK8" s="595"/>
      <c r="AL8" s="596">
        <v>0</v>
      </c>
      <c r="AM8" s="597"/>
      <c r="AN8" s="597"/>
      <c r="AO8" s="598"/>
      <c r="AP8" s="588" t="s">
        <v>218</v>
      </c>
      <c r="AQ8" s="589"/>
      <c r="AR8" s="589"/>
      <c r="AS8" s="589"/>
      <c r="AT8" s="589"/>
      <c r="AU8" s="589"/>
      <c r="AV8" s="589"/>
      <c r="AW8" s="589"/>
      <c r="AX8" s="589"/>
      <c r="AY8" s="589"/>
      <c r="AZ8" s="589"/>
      <c r="BA8" s="589"/>
      <c r="BB8" s="589"/>
      <c r="BC8" s="589"/>
      <c r="BD8" s="589"/>
      <c r="BE8" s="589"/>
      <c r="BF8" s="590"/>
      <c r="BG8" s="591">
        <v>8756</v>
      </c>
      <c r="BH8" s="592"/>
      <c r="BI8" s="592"/>
      <c r="BJ8" s="592"/>
      <c r="BK8" s="592"/>
      <c r="BL8" s="592"/>
      <c r="BM8" s="592"/>
      <c r="BN8" s="593"/>
      <c r="BO8" s="594">
        <v>0.3</v>
      </c>
      <c r="BP8" s="594"/>
      <c r="BQ8" s="594"/>
      <c r="BR8" s="594"/>
      <c r="BS8" s="600" t="s">
        <v>110</v>
      </c>
      <c r="BT8" s="592"/>
      <c r="BU8" s="592"/>
      <c r="BV8" s="592"/>
      <c r="BW8" s="592"/>
      <c r="BX8" s="592"/>
      <c r="BY8" s="592"/>
      <c r="BZ8" s="592"/>
      <c r="CA8" s="592"/>
      <c r="CB8" s="601"/>
      <c r="CD8" s="605" t="s">
        <v>219</v>
      </c>
      <c r="CE8" s="606"/>
      <c r="CF8" s="606"/>
      <c r="CG8" s="606"/>
      <c r="CH8" s="606"/>
      <c r="CI8" s="606"/>
      <c r="CJ8" s="606"/>
      <c r="CK8" s="606"/>
      <c r="CL8" s="606"/>
      <c r="CM8" s="606"/>
      <c r="CN8" s="606"/>
      <c r="CO8" s="606"/>
      <c r="CP8" s="606"/>
      <c r="CQ8" s="607"/>
      <c r="CR8" s="591">
        <v>5235720</v>
      </c>
      <c r="CS8" s="592"/>
      <c r="CT8" s="592"/>
      <c r="CU8" s="592"/>
      <c r="CV8" s="592"/>
      <c r="CW8" s="592"/>
      <c r="CX8" s="592"/>
      <c r="CY8" s="593"/>
      <c r="CZ8" s="594">
        <v>11.3</v>
      </c>
      <c r="DA8" s="594"/>
      <c r="DB8" s="594"/>
      <c r="DC8" s="594"/>
      <c r="DD8" s="600">
        <v>85015</v>
      </c>
      <c r="DE8" s="592"/>
      <c r="DF8" s="592"/>
      <c r="DG8" s="592"/>
      <c r="DH8" s="592"/>
      <c r="DI8" s="592"/>
      <c r="DJ8" s="592"/>
      <c r="DK8" s="592"/>
      <c r="DL8" s="592"/>
      <c r="DM8" s="592"/>
      <c r="DN8" s="592"/>
      <c r="DO8" s="592"/>
      <c r="DP8" s="593"/>
      <c r="DQ8" s="600">
        <v>1323276</v>
      </c>
      <c r="DR8" s="592"/>
      <c r="DS8" s="592"/>
      <c r="DT8" s="592"/>
      <c r="DU8" s="592"/>
      <c r="DV8" s="592"/>
      <c r="DW8" s="592"/>
      <c r="DX8" s="592"/>
      <c r="DY8" s="592"/>
      <c r="DZ8" s="592"/>
      <c r="EA8" s="592"/>
      <c r="EB8" s="592"/>
      <c r="EC8" s="601"/>
    </row>
    <row r="9" spans="2:143" ht="11.25" customHeight="1" x14ac:dyDescent="0.15">
      <c r="B9" s="588" t="s">
        <v>220</v>
      </c>
      <c r="C9" s="589"/>
      <c r="D9" s="589"/>
      <c r="E9" s="589"/>
      <c r="F9" s="589"/>
      <c r="G9" s="589"/>
      <c r="H9" s="589"/>
      <c r="I9" s="589"/>
      <c r="J9" s="589"/>
      <c r="K9" s="589"/>
      <c r="L9" s="589"/>
      <c r="M9" s="589"/>
      <c r="N9" s="589"/>
      <c r="O9" s="589"/>
      <c r="P9" s="589"/>
      <c r="Q9" s="590"/>
      <c r="R9" s="591">
        <v>2395</v>
      </c>
      <c r="S9" s="592"/>
      <c r="T9" s="592"/>
      <c r="U9" s="592"/>
      <c r="V9" s="592"/>
      <c r="W9" s="592"/>
      <c r="X9" s="592"/>
      <c r="Y9" s="593"/>
      <c r="Z9" s="594">
        <v>0</v>
      </c>
      <c r="AA9" s="594"/>
      <c r="AB9" s="594"/>
      <c r="AC9" s="594"/>
      <c r="AD9" s="595">
        <v>2395</v>
      </c>
      <c r="AE9" s="595"/>
      <c r="AF9" s="595"/>
      <c r="AG9" s="595"/>
      <c r="AH9" s="595"/>
      <c r="AI9" s="595"/>
      <c r="AJ9" s="595"/>
      <c r="AK9" s="595"/>
      <c r="AL9" s="596">
        <v>0.1</v>
      </c>
      <c r="AM9" s="597"/>
      <c r="AN9" s="597"/>
      <c r="AO9" s="598"/>
      <c r="AP9" s="588" t="s">
        <v>221</v>
      </c>
      <c r="AQ9" s="589"/>
      <c r="AR9" s="589"/>
      <c r="AS9" s="589"/>
      <c r="AT9" s="589"/>
      <c r="AU9" s="589"/>
      <c r="AV9" s="589"/>
      <c r="AW9" s="589"/>
      <c r="AX9" s="589"/>
      <c r="AY9" s="589"/>
      <c r="AZ9" s="589"/>
      <c r="BA9" s="589"/>
      <c r="BB9" s="589"/>
      <c r="BC9" s="589"/>
      <c r="BD9" s="589"/>
      <c r="BE9" s="589"/>
      <c r="BF9" s="590"/>
      <c r="BG9" s="591">
        <v>198092</v>
      </c>
      <c r="BH9" s="592"/>
      <c r="BI9" s="592"/>
      <c r="BJ9" s="592"/>
      <c r="BK9" s="592"/>
      <c r="BL9" s="592"/>
      <c r="BM9" s="592"/>
      <c r="BN9" s="593"/>
      <c r="BO9" s="594">
        <v>5.9</v>
      </c>
      <c r="BP9" s="594"/>
      <c r="BQ9" s="594"/>
      <c r="BR9" s="594"/>
      <c r="BS9" s="600" t="s">
        <v>110</v>
      </c>
      <c r="BT9" s="592"/>
      <c r="BU9" s="592"/>
      <c r="BV9" s="592"/>
      <c r="BW9" s="592"/>
      <c r="BX9" s="592"/>
      <c r="BY9" s="592"/>
      <c r="BZ9" s="592"/>
      <c r="CA9" s="592"/>
      <c r="CB9" s="601"/>
      <c r="CD9" s="605" t="s">
        <v>222</v>
      </c>
      <c r="CE9" s="606"/>
      <c r="CF9" s="606"/>
      <c r="CG9" s="606"/>
      <c r="CH9" s="606"/>
      <c r="CI9" s="606"/>
      <c r="CJ9" s="606"/>
      <c r="CK9" s="606"/>
      <c r="CL9" s="606"/>
      <c r="CM9" s="606"/>
      <c r="CN9" s="606"/>
      <c r="CO9" s="606"/>
      <c r="CP9" s="606"/>
      <c r="CQ9" s="607"/>
      <c r="CR9" s="591">
        <v>1052735</v>
      </c>
      <c r="CS9" s="592"/>
      <c r="CT9" s="592"/>
      <c r="CU9" s="592"/>
      <c r="CV9" s="592"/>
      <c r="CW9" s="592"/>
      <c r="CX9" s="592"/>
      <c r="CY9" s="593"/>
      <c r="CZ9" s="594">
        <v>2.2999999999999998</v>
      </c>
      <c r="DA9" s="594"/>
      <c r="DB9" s="594"/>
      <c r="DC9" s="594"/>
      <c r="DD9" s="600">
        <v>5346</v>
      </c>
      <c r="DE9" s="592"/>
      <c r="DF9" s="592"/>
      <c r="DG9" s="592"/>
      <c r="DH9" s="592"/>
      <c r="DI9" s="592"/>
      <c r="DJ9" s="592"/>
      <c r="DK9" s="592"/>
      <c r="DL9" s="592"/>
      <c r="DM9" s="592"/>
      <c r="DN9" s="592"/>
      <c r="DO9" s="592"/>
      <c r="DP9" s="593"/>
      <c r="DQ9" s="600">
        <v>785275</v>
      </c>
      <c r="DR9" s="592"/>
      <c r="DS9" s="592"/>
      <c r="DT9" s="592"/>
      <c r="DU9" s="592"/>
      <c r="DV9" s="592"/>
      <c r="DW9" s="592"/>
      <c r="DX9" s="592"/>
      <c r="DY9" s="592"/>
      <c r="DZ9" s="592"/>
      <c r="EA9" s="592"/>
      <c r="EB9" s="592"/>
      <c r="EC9" s="601"/>
    </row>
    <row r="10" spans="2:143" ht="11.25" customHeight="1" x14ac:dyDescent="0.15">
      <c r="B10" s="588" t="s">
        <v>223</v>
      </c>
      <c r="C10" s="589"/>
      <c r="D10" s="589"/>
      <c r="E10" s="589"/>
      <c r="F10" s="589"/>
      <c r="G10" s="589"/>
      <c r="H10" s="589"/>
      <c r="I10" s="589"/>
      <c r="J10" s="589"/>
      <c r="K10" s="589"/>
      <c r="L10" s="589"/>
      <c r="M10" s="589"/>
      <c r="N10" s="589"/>
      <c r="O10" s="589"/>
      <c r="P10" s="589"/>
      <c r="Q10" s="590"/>
      <c r="R10" s="591">
        <v>107857</v>
      </c>
      <c r="S10" s="592"/>
      <c r="T10" s="592"/>
      <c r="U10" s="592"/>
      <c r="V10" s="592"/>
      <c r="W10" s="592"/>
      <c r="X10" s="592"/>
      <c r="Y10" s="593"/>
      <c r="Z10" s="594">
        <v>0.2</v>
      </c>
      <c r="AA10" s="594"/>
      <c r="AB10" s="594"/>
      <c r="AC10" s="594"/>
      <c r="AD10" s="595">
        <v>107857</v>
      </c>
      <c r="AE10" s="595"/>
      <c r="AF10" s="595"/>
      <c r="AG10" s="595"/>
      <c r="AH10" s="595"/>
      <c r="AI10" s="595"/>
      <c r="AJ10" s="595"/>
      <c r="AK10" s="595"/>
      <c r="AL10" s="596">
        <v>3.1</v>
      </c>
      <c r="AM10" s="597"/>
      <c r="AN10" s="597"/>
      <c r="AO10" s="598"/>
      <c r="AP10" s="588" t="s">
        <v>224</v>
      </c>
      <c r="AQ10" s="589"/>
      <c r="AR10" s="589"/>
      <c r="AS10" s="589"/>
      <c r="AT10" s="589"/>
      <c r="AU10" s="589"/>
      <c r="AV10" s="589"/>
      <c r="AW10" s="589"/>
      <c r="AX10" s="589"/>
      <c r="AY10" s="589"/>
      <c r="AZ10" s="589"/>
      <c r="BA10" s="589"/>
      <c r="BB10" s="589"/>
      <c r="BC10" s="589"/>
      <c r="BD10" s="589"/>
      <c r="BE10" s="589"/>
      <c r="BF10" s="590"/>
      <c r="BG10" s="591">
        <v>31160</v>
      </c>
      <c r="BH10" s="592"/>
      <c r="BI10" s="592"/>
      <c r="BJ10" s="592"/>
      <c r="BK10" s="592"/>
      <c r="BL10" s="592"/>
      <c r="BM10" s="592"/>
      <c r="BN10" s="593"/>
      <c r="BO10" s="594">
        <v>0.9</v>
      </c>
      <c r="BP10" s="594"/>
      <c r="BQ10" s="594"/>
      <c r="BR10" s="594"/>
      <c r="BS10" s="600" t="s">
        <v>110</v>
      </c>
      <c r="BT10" s="592"/>
      <c r="BU10" s="592"/>
      <c r="BV10" s="592"/>
      <c r="BW10" s="592"/>
      <c r="BX10" s="592"/>
      <c r="BY10" s="592"/>
      <c r="BZ10" s="592"/>
      <c r="CA10" s="592"/>
      <c r="CB10" s="601"/>
      <c r="CD10" s="605" t="s">
        <v>225</v>
      </c>
      <c r="CE10" s="606"/>
      <c r="CF10" s="606"/>
      <c r="CG10" s="606"/>
      <c r="CH10" s="606"/>
      <c r="CI10" s="606"/>
      <c r="CJ10" s="606"/>
      <c r="CK10" s="606"/>
      <c r="CL10" s="606"/>
      <c r="CM10" s="606"/>
      <c r="CN10" s="606"/>
      <c r="CO10" s="606"/>
      <c r="CP10" s="606"/>
      <c r="CQ10" s="607"/>
      <c r="CR10" s="591">
        <v>444407</v>
      </c>
      <c r="CS10" s="592"/>
      <c r="CT10" s="592"/>
      <c r="CU10" s="592"/>
      <c r="CV10" s="592"/>
      <c r="CW10" s="592"/>
      <c r="CX10" s="592"/>
      <c r="CY10" s="593"/>
      <c r="CZ10" s="594">
        <v>1</v>
      </c>
      <c r="DA10" s="594"/>
      <c r="DB10" s="594"/>
      <c r="DC10" s="594"/>
      <c r="DD10" s="600" t="s">
        <v>110</v>
      </c>
      <c r="DE10" s="592"/>
      <c r="DF10" s="592"/>
      <c r="DG10" s="592"/>
      <c r="DH10" s="592"/>
      <c r="DI10" s="592"/>
      <c r="DJ10" s="592"/>
      <c r="DK10" s="592"/>
      <c r="DL10" s="592"/>
      <c r="DM10" s="592"/>
      <c r="DN10" s="592"/>
      <c r="DO10" s="592"/>
      <c r="DP10" s="593"/>
      <c r="DQ10" s="600">
        <v>400</v>
      </c>
      <c r="DR10" s="592"/>
      <c r="DS10" s="592"/>
      <c r="DT10" s="592"/>
      <c r="DU10" s="592"/>
      <c r="DV10" s="592"/>
      <c r="DW10" s="592"/>
      <c r="DX10" s="592"/>
      <c r="DY10" s="592"/>
      <c r="DZ10" s="592"/>
      <c r="EA10" s="592"/>
      <c r="EB10" s="592"/>
      <c r="EC10" s="601"/>
    </row>
    <row r="11" spans="2:143" ht="11.25" customHeight="1" x14ac:dyDescent="0.15">
      <c r="B11" s="588" t="s">
        <v>226</v>
      </c>
      <c r="C11" s="589"/>
      <c r="D11" s="589"/>
      <c r="E11" s="589"/>
      <c r="F11" s="589"/>
      <c r="G11" s="589"/>
      <c r="H11" s="589"/>
      <c r="I11" s="589"/>
      <c r="J11" s="589"/>
      <c r="K11" s="589"/>
      <c r="L11" s="589"/>
      <c r="M11" s="589"/>
      <c r="N11" s="589"/>
      <c r="O11" s="589"/>
      <c r="P11" s="589"/>
      <c r="Q11" s="590"/>
      <c r="R11" s="591" t="s">
        <v>110</v>
      </c>
      <c r="S11" s="592"/>
      <c r="T11" s="592"/>
      <c r="U11" s="592"/>
      <c r="V11" s="592"/>
      <c r="W11" s="592"/>
      <c r="X11" s="592"/>
      <c r="Y11" s="593"/>
      <c r="Z11" s="594" t="s">
        <v>110</v>
      </c>
      <c r="AA11" s="594"/>
      <c r="AB11" s="594"/>
      <c r="AC11" s="594"/>
      <c r="AD11" s="595" t="s">
        <v>110</v>
      </c>
      <c r="AE11" s="595"/>
      <c r="AF11" s="595"/>
      <c r="AG11" s="595"/>
      <c r="AH11" s="595"/>
      <c r="AI11" s="595"/>
      <c r="AJ11" s="595"/>
      <c r="AK11" s="595"/>
      <c r="AL11" s="596" t="s">
        <v>110</v>
      </c>
      <c r="AM11" s="597"/>
      <c r="AN11" s="597"/>
      <c r="AO11" s="598"/>
      <c r="AP11" s="588" t="s">
        <v>227</v>
      </c>
      <c r="AQ11" s="589"/>
      <c r="AR11" s="589"/>
      <c r="AS11" s="589"/>
      <c r="AT11" s="589"/>
      <c r="AU11" s="589"/>
      <c r="AV11" s="589"/>
      <c r="AW11" s="589"/>
      <c r="AX11" s="589"/>
      <c r="AY11" s="589"/>
      <c r="AZ11" s="589"/>
      <c r="BA11" s="589"/>
      <c r="BB11" s="589"/>
      <c r="BC11" s="589"/>
      <c r="BD11" s="589"/>
      <c r="BE11" s="589"/>
      <c r="BF11" s="590"/>
      <c r="BG11" s="591">
        <v>97715</v>
      </c>
      <c r="BH11" s="592"/>
      <c r="BI11" s="592"/>
      <c r="BJ11" s="592"/>
      <c r="BK11" s="592"/>
      <c r="BL11" s="592"/>
      <c r="BM11" s="592"/>
      <c r="BN11" s="593"/>
      <c r="BO11" s="594">
        <v>2.9</v>
      </c>
      <c r="BP11" s="594"/>
      <c r="BQ11" s="594"/>
      <c r="BR11" s="594"/>
      <c r="BS11" s="600" t="s">
        <v>110</v>
      </c>
      <c r="BT11" s="592"/>
      <c r="BU11" s="592"/>
      <c r="BV11" s="592"/>
      <c r="BW11" s="592"/>
      <c r="BX11" s="592"/>
      <c r="BY11" s="592"/>
      <c r="BZ11" s="592"/>
      <c r="CA11" s="592"/>
      <c r="CB11" s="601"/>
      <c r="CD11" s="605" t="s">
        <v>228</v>
      </c>
      <c r="CE11" s="606"/>
      <c r="CF11" s="606"/>
      <c r="CG11" s="606"/>
      <c r="CH11" s="606"/>
      <c r="CI11" s="606"/>
      <c r="CJ11" s="606"/>
      <c r="CK11" s="606"/>
      <c r="CL11" s="606"/>
      <c r="CM11" s="606"/>
      <c r="CN11" s="606"/>
      <c r="CO11" s="606"/>
      <c r="CP11" s="606"/>
      <c r="CQ11" s="607"/>
      <c r="CR11" s="591">
        <v>899189</v>
      </c>
      <c r="CS11" s="592"/>
      <c r="CT11" s="592"/>
      <c r="CU11" s="592"/>
      <c r="CV11" s="592"/>
      <c r="CW11" s="592"/>
      <c r="CX11" s="592"/>
      <c r="CY11" s="593"/>
      <c r="CZ11" s="594">
        <v>1.9</v>
      </c>
      <c r="DA11" s="594"/>
      <c r="DB11" s="594"/>
      <c r="DC11" s="594"/>
      <c r="DD11" s="600">
        <v>646859</v>
      </c>
      <c r="DE11" s="592"/>
      <c r="DF11" s="592"/>
      <c r="DG11" s="592"/>
      <c r="DH11" s="592"/>
      <c r="DI11" s="592"/>
      <c r="DJ11" s="592"/>
      <c r="DK11" s="592"/>
      <c r="DL11" s="592"/>
      <c r="DM11" s="592"/>
      <c r="DN11" s="592"/>
      <c r="DO11" s="592"/>
      <c r="DP11" s="593"/>
      <c r="DQ11" s="600">
        <v>333408</v>
      </c>
      <c r="DR11" s="592"/>
      <c r="DS11" s="592"/>
      <c r="DT11" s="592"/>
      <c r="DU11" s="592"/>
      <c r="DV11" s="592"/>
      <c r="DW11" s="592"/>
      <c r="DX11" s="592"/>
      <c r="DY11" s="592"/>
      <c r="DZ11" s="592"/>
      <c r="EA11" s="592"/>
      <c r="EB11" s="592"/>
      <c r="EC11" s="601"/>
    </row>
    <row r="12" spans="2:143" ht="11.25" customHeight="1" x14ac:dyDescent="0.15">
      <c r="B12" s="588" t="s">
        <v>229</v>
      </c>
      <c r="C12" s="589"/>
      <c r="D12" s="589"/>
      <c r="E12" s="589"/>
      <c r="F12" s="589"/>
      <c r="G12" s="589"/>
      <c r="H12" s="589"/>
      <c r="I12" s="589"/>
      <c r="J12" s="589"/>
      <c r="K12" s="589"/>
      <c r="L12" s="589"/>
      <c r="M12" s="589"/>
      <c r="N12" s="589"/>
      <c r="O12" s="589"/>
      <c r="P12" s="589"/>
      <c r="Q12" s="590"/>
      <c r="R12" s="591" t="s">
        <v>110</v>
      </c>
      <c r="S12" s="592"/>
      <c r="T12" s="592"/>
      <c r="U12" s="592"/>
      <c r="V12" s="592"/>
      <c r="W12" s="592"/>
      <c r="X12" s="592"/>
      <c r="Y12" s="593"/>
      <c r="Z12" s="594" t="s">
        <v>110</v>
      </c>
      <c r="AA12" s="594"/>
      <c r="AB12" s="594"/>
      <c r="AC12" s="594"/>
      <c r="AD12" s="595" t="s">
        <v>110</v>
      </c>
      <c r="AE12" s="595"/>
      <c r="AF12" s="595"/>
      <c r="AG12" s="595"/>
      <c r="AH12" s="595"/>
      <c r="AI12" s="595"/>
      <c r="AJ12" s="595"/>
      <c r="AK12" s="595"/>
      <c r="AL12" s="596" t="s">
        <v>110</v>
      </c>
      <c r="AM12" s="597"/>
      <c r="AN12" s="597"/>
      <c r="AO12" s="598"/>
      <c r="AP12" s="588" t="s">
        <v>230</v>
      </c>
      <c r="AQ12" s="589"/>
      <c r="AR12" s="589"/>
      <c r="AS12" s="589"/>
      <c r="AT12" s="589"/>
      <c r="AU12" s="589"/>
      <c r="AV12" s="589"/>
      <c r="AW12" s="589"/>
      <c r="AX12" s="589"/>
      <c r="AY12" s="589"/>
      <c r="AZ12" s="589"/>
      <c r="BA12" s="589"/>
      <c r="BB12" s="589"/>
      <c r="BC12" s="589"/>
      <c r="BD12" s="589"/>
      <c r="BE12" s="589"/>
      <c r="BF12" s="590"/>
      <c r="BG12" s="591">
        <v>2925771</v>
      </c>
      <c r="BH12" s="592"/>
      <c r="BI12" s="592"/>
      <c r="BJ12" s="592"/>
      <c r="BK12" s="592"/>
      <c r="BL12" s="592"/>
      <c r="BM12" s="592"/>
      <c r="BN12" s="593"/>
      <c r="BO12" s="594">
        <v>87.6</v>
      </c>
      <c r="BP12" s="594"/>
      <c r="BQ12" s="594"/>
      <c r="BR12" s="594"/>
      <c r="BS12" s="600" t="s">
        <v>110</v>
      </c>
      <c r="BT12" s="592"/>
      <c r="BU12" s="592"/>
      <c r="BV12" s="592"/>
      <c r="BW12" s="592"/>
      <c r="BX12" s="592"/>
      <c r="BY12" s="592"/>
      <c r="BZ12" s="592"/>
      <c r="CA12" s="592"/>
      <c r="CB12" s="601"/>
      <c r="CD12" s="605" t="s">
        <v>231</v>
      </c>
      <c r="CE12" s="606"/>
      <c r="CF12" s="606"/>
      <c r="CG12" s="606"/>
      <c r="CH12" s="606"/>
      <c r="CI12" s="606"/>
      <c r="CJ12" s="606"/>
      <c r="CK12" s="606"/>
      <c r="CL12" s="606"/>
      <c r="CM12" s="606"/>
      <c r="CN12" s="606"/>
      <c r="CO12" s="606"/>
      <c r="CP12" s="606"/>
      <c r="CQ12" s="607"/>
      <c r="CR12" s="591">
        <v>228729</v>
      </c>
      <c r="CS12" s="592"/>
      <c r="CT12" s="592"/>
      <c r="CU12" s="592"/>
      <c r="CV12" s="592"/>
      <c r="CW12" s="592"/>
      <c r="CX12" s="592"/>
      <c r="CY12" s="593"/>
      <c r="CZ12" s="594">
        <v>0.5</v>
      </c>
      <c r="DA12" s="594"/>
      <c r="DB12" s="594"/>
      <c r="DC12" s="594"/>
      <c r="DD12" s="600">
        <v>1458</v>
      </c>
      <c r="DE12" s="592"/>
      <c r="DF12" s="592"/>
      <c r="DG12" s="592"/>
      <c r="DH12" s="592"/>
      <c r="DI12" s="592"/>
      <c r="DJ12" s="592"/>
      <c r="DK12" s="592"/>
      <c r="DL12" s="592"/>
      <c r="DM12" s="592"/>
      <c r="DN12" s="592"/>
      <c r="DO12" s="592"/>
      <c r="DP12" s="593"/>
      <c r="DQ12" s="600">
        <v>80917</v>
      </c>
      <c r="DR12" s="592"/>
      <c r="DS12" s="592"/>
      <c r="DT12" s="592"/>
      <c r="DU12" s="592"/>
      <c r="DV12" s="592"/>
      <c r="DW12" s="592"/>
      <c r="DX12" s="592"/>
      <c r="DY12" s="592"/>
      <c r="DZ12" s="592"/>
      <c r="EA12" s="592"/>
      <c r="EB12" s="592"/>
      <c r="EC12" s="601"/>
    </row>
    <row r="13" spans="2:143" ht="11.25" customHeight="1" x14ac:dyDescent="0.15">
      <c r="B13" s="588" t="s">
        <v>232</v>
      </c>
      <c r="C13" s="589"/>
      <c r="D13" s="589"/>
      <c r="E13" s="589"/>
      <c r="F13" s="589"/>
      <c r="G13" s="589"/>
      <c r="H13" s="589"/>
      <c r="I13" s="589"/>
      <c r="J13" s="589"/>
      <c r="K13" s="589"/>
      <c r="L13" s="589"/>
      <c r="M13" s="589"/>
      <c r="N13" s="589"/>
      <c r="O13" s="589"/>
      <c r="P13" s="589"/>
      <c r="Q13" s="590"/>
      <c r="R13" s="591">
        <v>11651</v>
      </c>
      <c r="S13" s="592"/>
      <c r="T13" s="592"/>
      <c r="U13" s="592"/>
      <c r="V13" s="592"/>
      <c r="W13" s="592"/>
      <c r="X13" s="592"/>
      <c r="Y13" s="593"/>
      <c r="Z13" s="594">
        <v>0</v>
      </c>
      <c r="AA13" s="594"/>
      <c r="AB13" s="594"/>
      <c r="AC13" s="594"/>
      <c r="AD13" s="595">
        <v>11651</v>
      </c>
      <c r="AE13" s="595"/>
      <c r="AF13" s="595"/>
      <c r="AG13" s="595"/>
      <c r="AH13" s="595"/>
      <c r="AI13" s="595"/>
      <c r="AJ13" s="595"/>
      <c r="AK13" s="595"/>
      <c r="AL13" s="596">
        <v>0.3</v>
      </c>
      <c r="AM13" s="597"/>
      <c r="AN13" s="597"/>
      <c r="AO13" s="598"/>
      <c r="AP13" s="588" t="s">
        <v>233</v>
      </c>
      <c r="AQ13" s="589"/>
      <c r="AR13" s="589"/>
      <c r="AS13" s="589"/>
      <c r="AT13" s="589"/>
      <c r="AU13" s="589"/>
      <c r="AV13" s="589"/>
      <c r="AW13" s="589"/>
      <c r="AX13" s="589"/>
      <c r="AY13" s="589"/>
      <c r="AZ13" s="589"/>
      <c r="BA13" s="589"/>
      <c r="BB13" s="589"/>
      <c r="BC13" s="589"/>
      <c r="BD13" s="589"/>
      <c r="BE13" s="589"/>
      <c r="BF13" s="590"/>
      <c r="BG13" s="591">
        <v>2925466</v>
      </c>
      <c r="BH13" s="592"/>
      <c r="BI13" s="592"/>
      <c r="BJ13" s="592"/>
      <c r="BK13" s="592"/>
      <c r="BL13" s="592"/>
      <c r="BM13" s="592"/>
      <c r="BN13" s="593"/>
      <c r="BO13" s="594">
        <v>87.6</v>
      </c>
      <c r="BP13" s="594"/>
      <c r="BQ13" s="594"/>
      <c r="BR13" s="594"/>
      <c r="BS13" s="600" t="s">
        <v>110</v>
      </c>
      <c r="BT13" s="592"/>
      <c r="BU13" s="592"/>
      <c r="BV13" s="592"/>
      <c r="BW13" s="592"/>
      <c r="BX13" s="592"/>
      <c r="BY13" s="592"/>
      <c r="BZ13" s="592"/>
      <c r="CA13" s="592"/>
      <c r="CB13" s="601"/>
      <c r="CD13" s="605" t="s">
        <v>234</v>
      </c>
      <c r="CE13" s="606"/>
      <c r="CF13" s="606"/>
      <c r="CG13" s="606"/>
      <c r="CH13" s="606"/>
      <c r="CI13" s="606"/>
      <c r="CJ13" s="606"/>
      <c r="CK13" s="606"/>
      <c r="CL13" s="606"/>
      <c r="CM13" s="606"/>
      <c r="CN13" s="606"/>
      <c r="CO13" s="606"/>
      <c r="CP13" s="606"/>
      <c r="CQ13" s="607"/>
      <c r="CR13" s="591">
        <v>14872623</v>
      </c>
      <c r="CS13" s="592"/>
      <c r="CT13" s="592"/>
      <c r="CU13" s="592"/>
      <c r="CV13" s="592"/>
      <c r="CW13" s="592"/>
      <c r="CX13" s="592"/>
      <c r="CY13" s="593"/>
      <c r="CZ13" s="594">
        <v>32.200000000000003</v>
      </c>
      <c r="DA13" s="594"/>
      <c r="DB13" s="594"/>
      <c r="DC13" s="594"/>
      <c r="DD13" s="600">
        <v>13320936</v>
      </c>
      <c r="DE13" s="592"/>
      <c r="DF13" s="592"/>
      <c r="DG13" s="592"/>
      <c r="DH13" s="592"/>
      <c r="DI13" s="592"/>
      <c r="DJ13" s="592"/>
      <c r="DK13" s="592"/>
      <c r="DL13" s="592"/>
      <c r="DM13" s="592"/>
      <c r="DN13" s="592"/>
      <c r="DO13" s="592"/>
      <c r="DP13" s="593"/>
      <c r="DQ13" s="600">
        <v>2431729</v>
      </c>
      <c r="DR13" s="592"/>
      <c r="DS13" s="592"/>
      <c r="DT13" s="592"/>
      <c r="DU13" s="592"/>
      <c r="DV13" s="592"/>
      <c r="DW13" s="592"/>
      <c r="DX13" s="592"/>
      <c r="DY13" s="592"/>
      <c r="DZ13" s="592"/>
      <c r="EA13" s="592"/>
      <c r="EB13" s="592"/>
      <c r="EC13" s="601"/>
    </row>
    <row r="14" spans="2:143" ht="11.25" customHeight="1" x14ac:dyDescent="0.15">
      <c r="B14" s="588" t="s">
        <v>235</v>
      </c>
      <c r="C14" s="589"/>
      <c r="D14" s="589"/>
      <c r="E14" s="589"/>
      <c r="F14" s="589"/>
      <c r="G14" s="589"/>
      <c r="H14" s="589"/>
      <c r="I14" s="589"/>
      <c r="J14" s="589"/>
      <c r="K14" s="589"/>
      <c r="L14" s="589"/>
      <c r="M14" s="589"/>
      <c r="N14" s="589"/>
      <c r="O14" s="589"/>
      <c r="P14" s="589"/>
      <c r="Q14" s="590"/>
      <c r="R14" s="591" t="s">
        <v>110</v>
      </c>
      <c r="S14" s="592"/>
      <c r="T14" s="592"/>
      <c r="U14" s="592"/>
      <c r="V14" s="592"/>
      <c r="W14" s="592"/>
      <c r="X14" s="592"/>
      <c r="Y14" s="593"/>
      <c r="Z14" s="594" t="s">
        <v>110</v>
      </c>
      <c r="AA14" s="594"/>
      <c r="AB14" s="594"/>
      <c r="AC14" s="594"/>
      <c r="AD14" s="595" t="s">
        <v>110</v>
      </c>
      <c r="AE14" s="595"/>
      <c r="AF14" s="595"/>
      <c r="AG14" s="595"/>
      <c r="AH14" s="595"/>
      <c r="AI14" s="595"/>
      <c r="AJ14" s="595"/>
      <c r="AK14" s="595"/>
      <c r="AL14" s="596" t="s">
        <v>110</v>
      </c>
      <c r="AM14" s="597"/>
      <c r="AN14" s="597"/>
      <c r="AO14" s="598"/>
      <c r="AP14" s="588" t="s">
        <v>236</v>
      </c>
      <c r="AQ14" s="589"/>
      <c r="AR14" s="589"/>
      <c r="AS14" s="589"/>
      <c r="AT14" s="589"/>
      <c r="AU14" s="589"/>
      <c r="AV14" s="589"/>
      <c r="AW14" s="589"/>
      <c r="AX14" s="589"/>
      <c r="AY14" s="589"/>
      <c r="AZ14" s="589"/>
      <c r="BA14" s="589"/>
      <c r="BB14" s="589"/>
      <c r="BC14" s="589"/>
      <c r="BD14" s="589"/>
      <c r="BE14" s="589"/>
      <c r="BF14" s="590"/>
      <c r="BG14" s="591">
        <v>13975</v>
      </c>
      <c r="BH14" s="592"/>
      <c r="BI14" s="592"/>
      <c r="BJ14" s="592"/>
      <c r="BK14" s="592"/>
      <c r="BL14" s="592"/>
      <c r="BM14" s="592"/>
      <c r="BN14" s="593"/>
      <c r="BO14" s="594">
        <v>0.4</v>
      </c>
      <c r="BP14" s="594"/>
      <c r="BQ14" s="594"/>
      <c r="BR14" s="594"/>
      <c r="BS14" s="600" t="s">
        <v>110</v>
      </c>
      <c r="BT14" s="592"/>
      <c r="BU14" s="592"/>
      <c r="BV14" s="592"/>
      <c r="BW14" s="592"/>
      <c r="BX14" s="592"/>
      <c r="BY14" s="592"/>
      <c r="BZ14" s="592"/>
      <c r="CA14" s="592"/>
      <c r="CB14" s="601"/>
      <c r="CD14" s="605" t="s">
        <v>237</v>
      </c>
      <c r="CE14" s="606"/>
      <c r="CF14" s="606"/>
      <c r="CG14" s="606"/>
      <c r="CH14" s="606"/>
      <c r="CI14" s="606"/>
      <c r="CJ14" s="606"/>
      <c r="CK14" s="606"/>
      <c r="CL14" s="606"/>
      <c r="CM14" s="606"/>
      <c r="CN14" s="606"/>
      <c r="CO14" s="606"/>
      <c r="CP14" s="606"/>
      <c r="CQ14" s="607"/>
      <c r="CR14" s="591">
        <v>227395</v>
      </c>
      <c r="CS14" s="592"/>
      <c r="CT14" s="592"/>
      <c r="CU14" s="592"/>
      <c r="CV14" s="592"/>
      <c r="CW14" s="592"/>
      <c r="CX14" s="592"/>
      <c r="CY14" s="593"/>
      <c r="CZ14" s="594">
        <v>0.5</v>
      </c>
      <c r="DA14" s="594"/>
      <c r="DB14" s="594"/>
      <c r="DC14" s="594"/>
      <c r="DD14" s="600">
        <v>10385</v>
      </c>
      <c r="DE14" s="592"/>
      <c r="DF14" s="592"/>
      <c r="DG14" s="592"/>
      <c r="DH14" s="592"/>
      <c r="DI14" s="592"/>
      <c r="DJ14" s="592"/>
      <c r="DK14" s="592"/>
      <c r="DL14" s="592"/>
      <c r="DM14" s="592"/>
      <c r="DN14" s="592"/>
      <c r="DO14" s="592"/>
      <c r="DP14" s="593"/>
      <c r="DQ14" s="600">
        <v>219355</v>
      </c>
      <c r="DR14" s="592"/>
      <c r="DS14" s="592"/>
      <c r="DT14" s="592"/>
      <c r="DU14" s="592"/>
      <c r="DV14" s="592"/>
      <c r="DW14" s="592"/>
      <c r="DX14" s="592"/>
      <c r="DY14" s="592"/>
      <c r="DZ14" s="592"/>
      <c r="EA14" s="592"/>
      <c r="EB14" s="592"/>
      <c r="EC14" s="601"/>
    </row>
    <row r="15" spans="2:143" ht="11.25" customHeight="1" x14ac:dyDescent="0.15">
      <c r="B15" s="588" t="s">
        <v>238</v>
      </c>
      <c r="C15" s="589"/>
      <c r="D15" s="589"/>
      <c r="E15" s="589"/>
      <c r="F15" s="589"/>
      <c r="G15" s="589"/>
      <c r="H15" s="589"/>
      <c r="I15" s="589"/>
      <c r="J15" s="589"/>
      <c r="K15" s="589"/>
      <c r="L15" s="589"/>
      <c r="M15" s="589"/>
      <c r="N15" s="589"/>
      <c r="O15" s="589"/>
      <c r="P15" s="589"/>
      <c r="Q15" s="590"/>
      <c r="R15" s="591">
        <v>320</v>
      </c>
      <c r="S15" s="592"/>
      <c r="T15" s="592"/>
      <c r="U15" s="592"/>
      <c r="V15" s="592"/>
      <c r="W15" s="592"/>
      <c r="X15" s="592"/>
      <c r="Y15" s="593"/>
      <c r="Z15" s="594">
        <v>0</v>
      </c>
      <c r="AA15" s="594"/>
      <c r="AB15" s="594"/>
      <c r="AC15" s="594"/>
      <c r="AD15" s="595">
        <v>320</v>
      </c>
      <c r="AE15" s="595"/>
      <c r="AF15" s="595"/>
      <c r="AG15" s="595"/>
      <c r="AH15" s="595"/>
      <c r="AI15" s="595"/>
      <c r="AJ15" s="595"/>
      <c r="AK15" s="595"/>
      <c r="AL15" s="596">
        <v>0</v>
      </c>
      <c r="AM15" s="597"/>
      <c r="AN15" s="597"/>
      <c r="AO15" s="598"/>
      <c r="AP15" s="588" t="s">
        <v>239</v>
      </c>
      <c r="AQ15" s="589"/>
      <c r="AR15" s="589"/>
      <c r="AS15" s="589"/>
      <c r="AT15" s="589"/>
      <c r="AU15" s="589"/>
      <c r="AV15" s="589"/>
      <c r="AW15" s="589"/>
      <c r="AX15" s="589"/>
      <c r="AY15" s="589"/>
      <c r="AZ15" s="589"/>
      <c r="BA15" s="589"/>
      <c r="BB15" s="589"/>
      <c r="BC15" s="589"/>
      <c r="BD15" s="589"/>
      <c r="BE15" s="589"/>
      <c r="BF15" s="590"/>
      <c r="BG15" s="591">
        <v>59508</v>
      </c>
      <c r="BH15" s="592"/>
      <c r="BI15" s="592"/>
      <c r="BJ15" s="592"/>
      <c r="BK15" s="592"/>
      <c r="BL15" s="592"/>
      <c r="BM15" s="592"/>
      <c r="BN15" s="593"/>
      <c r="BO15" s="594">
        <v>1.8</v>
      </c>
      <c r="BP15" s="594"/>
      <c r="BQ15" s="594"/>
      <c r="BR15" s="594"/>
      <c r="BS15" s="600" t="s">
        <v>110</v>
      </c>
      <c r="BT15" s="592"/>
      <c r="BU15" s="592"/>
      <c r="BV15" s="592"/>
      <c r="BW15" s="592"/>
      <c r="BX15" s="592"/>
      <c r="BY15" s="592"/>
      <c r="BZ15" s="592"/>
      <c r="CA15" s="592"/>
      <c r="CB15" s="601"/>
      <c r="CD15" s="605" t="s">
        <v>240</v>
      </c>
      <c r="CE15" s="606"/>
      <c r="CF15" s="606"/>
      <c r="CG15" s="606"/>
      <c r="CH15" s="606"/>
      <c r="CI15" s="606"/>
      <c r="CJ15" s="606"/>
      <c r="CK15" s="606"/>
      <c r="CL15" s="606"/>
      <c r="CM15" s="606"/>
      <c r="CN15" s="606"/>
      <c r="CO15" s="606"/>
      <c r="CP15" s="606"/>
      <c r="CQ15" s="607"/>
      <c r="CR15" s="591">
        <v>700715</v>
      </c>
      <c r="CS15" s="592"/>
      <c r="CT15" s="592"/>
      <c r="CU15" s="592"/>
      <c r="CV15" s="592"/>
      <c r="CW15" s="592"/>
      <c r="CX15" s="592"/>
      <c r="CY15" s="593"/>
      <c r="CZ15" s="594">
        <v>1.5</v>
      </c>
      <c r="DA15" s="594"/>
      <c r="DB15" s="594"/>
      <c r="DC15" s="594"/>
      <c r="DD15" s="600">
        <v>188626</v>
      </c>
      <c r="DE15" s="592"/>
      <c r="DF15" s="592"/>
      <c r="DG15" s="592"/>
      <c r="DH15" s="592"/>
      <c r="DI15" s="592"/>
      <c r="DJ15" s="592"/>
      <c r="DK15" s="592"/>
      <c r="DL15" s="592"/>
      <c r="DM15" s="592"/>
      <c r="DN15" s="592"/>
      <c r="DO15" s="592"/>
      <c r="DP15" s="593"/>
      <c r="DQ15" s="600">
        <v>356368</v>
      </c>
      <c r="DR15" s="592"/>
      <c r="DS15" s="592"/>
      <c r="DT15" s="592"/>
      <c r="DU15" s="592"/>
      <c r="DV15" s="592"/>
      <c r="DW15" s="592"/>
      <c r="DX15" s="592"/>
      <c r="DY15" s="592"/>
      <c r="DZ15" s="592"/>
      <c r="EA15" s="592"/>
      <c r="EB15" s="592"/>
      <c r="EC15" s="601"/>
    </row>
    <row r="16" spans="2:143" ht="11.25" customHeight="1" x14ac:dyDescent="0.15">
      <c r="B16" s="588" t="s">
        <v>241</v>
      </c>
      <c r="C16" s="589"/>
      <c r="D16" s="589"/>
      <c r="E16" s="589"/>
      <c r="F16" s="589"/>
      <c r="G16" s="589"/>
      <c r="H16" s="589"/>
      <c r="I16" s="589"/>
      <c r="J16" s="589"/>
      <c r="K16" s="589"/>
      <c r="L16" s="589"/>
      <c r="M16" s="589"/>
      <c r="N16" s="589"/>
      <c r="O16" s="589"/>
      <c r="P16" s="589"/>
      <c r="Q16" s="590"/>
      <c r="R16" s="591">
        <v>7136386</v>
      </c>
      <c r="S16" s="592"/>
      <c r="T16" s="592"/>
      <c r="U16" s="592"/>
      <c r="V16" s="592"/>
      <c r="W16" s="592"/>
      <c r="X16" s="592"/>
      <c r="Y16" s="593"/>
      <c r="Z16" s="594">
        <v>12.2</v>
      </c>
      <c r="AA16" s="594"/>
      <c r="AB16" s="594"/>
      <c r="AC16" s="594"/>
      <c r="AD16" s="595">
        <v>2985</v>
      </c>
      <c r="AE16" s="595"/>
      <c r="AF16" s="595"/>
      <c r="AG16" s="595"/>
      <c r="AH16" s="595"/>
      <c r="AI16" s="595"/>
      <c r="AJ16" s="595"/>
      <c r="AK16" s="595"/>
      <c r="AL16" s="596">
        <v>0.1</v>
      </c>
      <c r="AM16" s="597"/>
      <c r="AN16" s="597"/>
      <c r="AO16" s="598"/>
      <c r="AP16" s="588" t="s">
        <v>242</v>
      </c>
      <c r="AQ16" s="589"/>
      <c r="AR16" s="589"/>
      <c r="AS16" s="589"/>
      <c r="AT16" s="589"/>
      <c r="AU16" s="589"/>
      <c r="AV16" s="589"/>
      <c r="AW16" s="589"/>
      <c r="AX16" s="589"/>
      <c r="AY16" s="589"/>
      <c r="AZ16" s="589"/>
      <c r="BA16" s="589"/>
      <c r="BB16" s="589"/>
      <c r="BC16" s="589"/>
      <c r="BD16" s="589"/>
      <c r="BE16" s="589"/>
      <c r="BF16" s="590"/>
      <c r="BG16" s="591" t="s">
        <v>110</v>
      </c>
      <c r="BH16" s="592"/>
      <c r="BI16" s="592"/>
      <c r="BJ16" s="592"/>
      <c r="BK16" s="592"/>
      <c r="BL16" s="592"/>
      <c r="BM16" s="592"/>
      <c r="BN16" s="593"/>
      <c r="BO16" s="594" t="s">
        <v>110</v>
      </c>
      <c r="BP16" s="594"/>
      <c r="BQ16" s="594"/>
      <c r="BR16" s="594"/>
      <c r="BS16" s="600" t="s">
        <v>110</v>
      </c>
      <c r="BT16" s="592"/>
      <c r="BU16" s="592"/>
      <c r="BV16" s="592"/>
      <c r="BW16" s="592"/>
      <c r="BX16" s="592"/>
      <c r="BY16" s="592"/>
      <c r="BZ16" s="592"/>
      <c r="CA16" s="592"/>
      <c r="CB16" s="601"/>
      <c r="CD16" s="605" t="s">
        <v>243</v>
      </c>
      <c r="CE16" s="606"/>
      <c r="CF16" s="606"/>
      <c r="CG16" s="606"/>
      <c r="CH16" s="606"/>
      <c r="CI16" s="606"/>
      <c r="CJ16" s="606"/>
      <c r="CK16" s="606"/>
      <c r="CL16" s="606"/>
      <c r="CM16" s="606"/>
      <c r="CN16" s="606"/>
      <c r="CO16" s="606"/>
      <c r="CP16" s="606"/>
      <c r="CQ16" s="607"/>
      <c r="CR16" s="591">
        <v>1884940</v>
      </c>
      <c r="CS16" s="592"/>
      <c r="CT16" s="592"/>
      <c r="CU16" s="592"/>
      <c r="CV16" s="592"/>
      <c r="CW16" s="592"/>
      <c r="CX16" s="592"/>
      <c r="CY16" s="593"/>
      <c r="CZ16" s="594">
        <v>4.0999999999999996</v>
      </c>
      <c r="DA16" s="594"/>
      <c r="DB16" s="594"/>
      <c r="DC16" s="594"/>
      <c r="DD16" s="600" t="s">
        <v>110</v>
      </c>
      <c r="DE16" s="592"/>
      <c r="DF16" s="592"/>
      <c r="DG16" s="592"/>
      <c r="DH16" s="592"/>
      <c r="DI16" s="592"/>
      <c r="DJ16" s="592"/>
      <c r="DK16" s="592"/>
      <c r="DL16" s="592"/>
      <c r="DM16" s="592"/>
      <c r="DN16" s="592"/>
      <c r="DO16" s="592"/>
      <c r="DP16" s="593"/>
      <c r="DQ16" s="600">
        <v>249393</v>
      </c>
      <c r="DR16" s="592"/>
      <c r="DS16" s="592"/>
      <c r="DT16" s="592"/>
      <c r="DU16" s="592"/>
      <c r="DV16" s="592"/>
      <c r="DW16" s="592"/>
      <c r="DX16" s="592"/>
      <c r="DY16" s="592"/>
      <c r="DZ16" s="592"/>
      <c r="EA16" s="592"/>
      <c r="EB16" s="592"/>
      <c r="EC16" s="601"/>
    </row>
    <row r="17" spans="2:133" ht="11.25" customHeight="1" x14ac:dyDescent="0.15">
      <c r="B17" s="588" t="s">
        <v>244</v>
      </c>
      <c r="C17" s="589"/>
      <c r="D17" s="589"/>
      <c r="E17" s="589"/>
      <c r="F17" s="589"/>
      <c r="G17" s="589"/>
      <c r="H17" s="589"/>
      <c r="I17" s="589"/>
      <c r="J17" s="589"/>
      <c r="K17" s="589"/>
      <c r="L17" s="589"/>
      <c r="M17" s="589"/>
      <c r="N17" s="589"/>
      <c r="O17" s="589"/>
      <c r="P17" s="589"/>
      <c r="Q17" s="590"/>
      <c r="R17" s="591">
        <v>2985</v>
      </c>
      <c r="S17" s="592"/>
      <c r="T17" s="592"/>
      <c r="U17" s="592"/>
      <c r="V17" s="592"/>
      <c r="W17" s="592"/>
      <c r="X17" s="592"/>
      <c r="Y17" s="593"/>
      <c r="Z17" s="594">
        <v>0</v>
      </c>
      <c r="AA17" s="594"/>
      <c r="AB17" s="594"/>
      <c r="AC17" s="594"/>
      <c r="AD17" s="595">
        <v>2985</v>
      </c>
      <c r="AE17" s="595"/>
      <c r="AF17" s="595"/>
      <c r="AG17" s="595"/>
      <c r="AH17" s="595"/>
      <c r="AI17" s="595"/>
      <c r="AJ17" s="595"/>
      <c r="AK17" s="595"/>
      <c r="AL17" s="596">
        <v>0.1</v>
      </c>
      <c r="AM17" s="597"/>
      <c r="AN17" s="597"/>
      <c r="AO17" s="598"/>
      <c r="AP17" s="588" t="s">
        <v>245</v>
      </c>
      <c r="AQ17" s="589"/>
      <c r="AR17" s="589"/>
      <c r="AS17" s="589"/>
      <c r="AT17" s="589"/>
      <c r="AU17" s="589"/>
      <c r="AV17" s="589"/>
      <c r="AW17" s="589"/>
      <c r="AX17" s="589"/>
      <c r="AY17" s="589"/>
      <c r="AZ17" s="589"/>
      <c r="BA17" s="589"/>
      <c r="BB17" s="589"/>
      <c r="BC17" s="589"/>
      <c r="BD17" s="589"/>
      <c r="BE17" s="589"/>
      <c r="BF17" s="590"/>
      <c r="BG17" s="591" t="s">
        <v>110</v>
      </c>
      <c r="BH17" s="592"/>
      <c r="BI17" s="592"/>
      <c r="BJ17" s="592"/>
      <c r="BK17" s="592"/>
      <c r="BL17" s="592"/>
      <c r="BM17" s="592"/>
      <c r="BN17" s="593"/>
      <c r="BO17" s="594" t="s">
        <v>110</v>
      </c>
      <c r="BP17" s="594"/>
      <c r="BQ17" s="594"/>
      <c r="BR17" s="594"/>
      <c r="BS17" s="600" t="s">
        <v>110</v>
      </c>
      <c r="BT17" s="592"/>
      <c r="BU17" s="592"/>
      <c r="BV17" s="592"/>
      <c r="BW17" s="592"/>
      <c r="BX17" s="592"/>
      <c r="BY17" s="592"/>
      <c r="BZ17" s="592"/>
      <c r="CA17" s="592"/>
      <c r="CB17" s="601"/>
      <c r="CD17" s="605" t="s">
        <v>246</v>
      </c>
      <c r="CE17" s="606"/>
      <c r="CF17" s="606"/>
      <c r="CG17" s="606"/>
      <c r="CH17" s="606"/>
      <c r="CI17" s="606"/>
      <c r="CJ17" s="606"/>
      <c r="CK17" s="606"/>
      <c r="CL17" s="606"/>
      <c r="CM17" s="606"/>
      <c r="CN17" s="606"/>
      <c r="CO17" s="606"/>
      <c r="CP17" s="606"/>
      <c r="CQ17" s="607"/>
      <c r="CR17" s="591">
        <v>325419</v>
      </c>
      <c r="CS17" s="592"/>
      <c r="CT17" s="592"/>
      <c r="CU17" s="592"/>
      <c r="CV17" s="592"/>
      <c r="CW17" s="592"/>
      <c r="CX17" s="592"/>
      <c r="CY17" s="593"/>
      <c r="CZ17" s="594">
        <v>0.7</v>
      </c>
      <c r="DA17" s="594"/>
      <c r="DB17" s="594"/>
      <c r="DC17" s="594"/>
      <c r="DD17" s="600" t="s">
        <v>110</v>
      </c>
      <c r="DE17" s="592"/>
      <c r="DF17" s="592"/>
      <c r="DG17" s="592"/>
      <c r="DH17" s="592"/>
      <c r="DI17" s="592"/>
      <c r="DJ17" s="592"/>
      <c r="DK17" s="592"/>
      <c r="DL17" s="592"/>
      <c r="DM17" s="592"/>
      <c r="DN17" s="592"/>
      <c r="DO17" s="592"/>
      <c r="DP17" s="593"/>
      <c r="DQ17" s="600">
        <v>307160</v>
      </c>
      <c r="DR17" s="592"/>
      <c r="DS17" s="592"/>
      <c r="DT17" s="592"/>
      <c r="DU17" s="592"/>
      <c r="DV17" s="592"/>
      <c r="DW17" s="592"/>
      <c r="DX17" s="592"/>
      <c r="DY17" s="592"/>
      <c r="DZ17" s="592"/>
      <c r="EA17" s="592"/>
      <c r="EB17" s="592"/>
      <c r="EC17" s="601"/>
    </row>
    <row r="18" spans="2:133" ht="11.25" customHeight="1" x14ac:dyDescent="0.15">
      <c r="B18" s="588" t="s">
        <v>247</v>
      </c>
      <c r="C18" s="589"/>
      <c r="D18" s="589"/>
      <c r="E18" s="589"/>
      <c r="F18" s="589"/>
      <c r="G18" s="589"/>
      <c r="H18" s="589"/>
      <c r="I18" s="589"/>
      <c r="J18" s="589"/>
      <c r="K18" s="589"/>
      <c r="L18" s="589"/>
      <c r="M18" s="589"/>
      <c r="N18" s="589"/>
      <c r="O18" s="589"/>
      <c r="P18" s="589"/>
      <c r="Q18" s="590"/>
      <c r="R18" s="591">
        <v>117482</v>
      </c>
      <c r="S18" s="592"/>
      <c r="T18" s="592"/>
      <c r="U18" s="592"/>
      <c r="V18" s="592"/>
      <c r="W18" s="592"/>
      <c r="X18" s="592"/>
      <c r="Y18" s="593"/>
      <c r="Z18" s="594">
        <v>0.2</v>
      </c>
      <c r="AA18" s="594"/>
      <c r="AB18" s="594"/>
      <c r="AC18" s="594"/>
      <c r="AD18" s="595" t="s">
        <v>110</v>
      </c>
      <c r="AE18" s="595"/>
      <c r="AF18" s="595"/>
      <c r="AG18" s="595"/>
      <c r="AH18" s="595"/>
      <c r="AI18" s="595"/>
      <c r="AJ18" s="595"/>
      <c r="AK18" s="595"/>
      <c r="AL18" s="596" t="s">
        <v>110</v>
      </c>
      <c r="AM18" s="597"/>
      <c r="AN18" s="597"/>
      <c r="AO18" s="598"/>
      <c r="AP18" s="588" t="s">
        <v>248</v>
      </c>
      <c r="AQ18" s="589"/>
      <c r="AR18" s="589"/>
      <c r="AS18" s="589"/>
      <c r="AT18" s="589"/>
      <c r="AU18" s="589"/>
      <c r="AV18" s="589"/>
      <c r="AW18" s="589"/>
      <c r="AX18" s="589"/>
      <c r="AY18" s="589"/>
      <c r="AZ18" s="589"/>
      <c r="BA18" s="589"/>
      <c r="BB18" s="589"/>
      <c r="BC18" s="589"/>
      <c r="BD18" s="589"/>
      <c r="BE18" s="589"/>
      <c r="BF18" s="590"/>
      <c r="BG18" s="591" t="s">
        <v>110</v>
      </c>
      <c r="BH18" s="592"/>
      <c r="BI18" s="592"/>
      <c r="BJ18" s="592"/>
      <c r="BK18" s="592"/>
      <c r="BL18" s="592"/>
      <c r="BM18" s="592"/>
      <c r="BN18" s="593"/>
      <c r="BO18" s="594" t="s">
        <v>110</v>
      </c>
      <c r="BP18" s="594"/>
      <c r="BQ18" s="594"/>
      <c r="BR18" s="594"/>
      <c r="BS18" s="600" t="s">
        <v>110</v>
      </c>
      <c r="BT18" s="592"/>
      <c r="BU18" s="592"/>
      <c r="BV18" s="592"/>
      <c r="BW18" s="592"/>
      <c r="BX18" s="592"/>
      <c r="BY18" s="592"/>
      <c r="BZ18" s="592"/>
      <c r="CA18" s="592"/>
      <c r="CB18" s="601"/>
      <c r="CD18" s="605" t="s">
        <v>249</v>
      </c>
      <c r="CE18" s="606"/>
      <c r="CF18" s="606"/>
      <c r="CG18" s="606"/>
      <c r="CH18" s="606"/>
      <c r="CI18" s="606"/>
      <c r="CJ18" s="606"/>
      <c r="CK18" s="606"/>
      <c r="CL18" s="606"/>
      <c r="CM18" s="606"/>
      <c r="CN18" s="606"/>
      <c r="CO18" s="606"/>
      <c r="CP18" s="606"/>
      <c r="CQ18" s="607"/>
      <c r="CR18" s="591" t="s">
        <v>110</v>
      </c>
      <c r="CS18" s="592"/>
      <c r="CT18" s="592"/>
      <c r="CU18" s="592"/>
      <c r="CV18" s="592"/>
      <c r="CW18" s="592"/>
      <c r="CX18" s="592"/>
      <c r="CY18" s="593"/>
      <c r="CZ18" s="594" t="s">
        <v>110</v>
      </c>
      <c r="DA18" s="594"/>
      <c r="DB18" s="594"/>
      <c r="DC18" s="594"/>
      <c r="DD18" s="600" t="s">
        <v>110</v>
      </c>
      <c r="DE18" s="592"/>
      <c r="DF18" s="592"/>
      <c r="DG18" s="592"/>
      <c r="DH18" s="592"/>
      <c r="DI18" s="592"/>
      <c r="DJ18" s="592"/>
      <c r="DK18" s="592"/>
      <c r="DL18" s="592"/>
      <c r="DM18" s="592"/>
      <c r="DN18" s="592"/>
      <c r="DO18" s="592"/>
      <c r="DP18" s="593"/>
      <c r="DQ18" s="600" t="s">
        <v>110</v>
      </c>
      <c r="DR18" s="592"/>
      <c r="DS18" s="592"/>
      <c r="DT18" s="592"/>
      <c r="DU18" s="592"/>
      <c r="DV18" s="592"/>
      <c r="DW18" s="592"/>
      <c r="DX18" s="592"/>
      <c r="DY18" s="592"/>
      <c r="DZ18" s="592"/>
      <c r="EA18" s="592"/>
      <c r="EB18" s="592"/>
      <c r="EC18" s="601"/>
    </row>
    <row r="19" spans="2:133" ht="11.25" customHeight="1" x14ac:dyDescent="0.15">
      <c r="B19" s="588" t="s">
        <v>250</v>
      </c>
      <c r="C19" s="589"/>
      <c r="D19" s="589"/>
      <c r="E19" s="589"/>
      <c r="F19" s="589"/>
      <c r="G19" s="589"/>
      <c r="H19" s="589"/>
      <c r="I19" s="589"/>
      <c r="J19" s="589"/>
      <c r="K19" s="589"/>
      <c r="L19" s="589"/>
      <c r="M19" s="589"/>
      <c r="N19" s="589"/>
      <c r="O19" s="589"/>
      <c r="P19" s="589"/>
      <c r="Q19" s="590"/>
      <c r="R19" s="591">
        <v>7015919</v>
      </c>
      <c r="S19" s="592"/>
      <c r="T19" s="592"/>
      <c r="U19" s="592"/>
      <c r="V19" s="592"/>
      <c r="W19" s="592"/>
      <c r="X19" s="592"/>
      <c r="Y19" s="593"/>
      <c r="Z19" s="594">
        <v>12</v>
      </c>
      <c r="AA19" s="594"/>
      <c r="AB19" s="594"/>
      <c r="AC19" s="594"/>
      <c r="AD19" s="595" t="s">
        <v>110</v>
      </c>
      <c r="AE19" s="595"/>
      <c r="AF19" s="595"/>
      <c r="AG19" s="595"/>
      <c r="AH19" s="595"/>
      <c r="AI19" s="595"/>
      <c r="AJ19" s="595"/>
      <c r="AK19" s="595"/>
      <c r="AL19" s="596" t="s">
        <v>110</v>
      </c>
      <c r="AM19" s="597"/>
      <c r="AN19" s="597"/>
      <c r="AO19" s="598"/>
      <c r="AP19" s="588" t="s">
        <v>251</v>
      </c>
      <c r="AQ19" s="589"/>
      <c r="AR19" s="589"/>
      <c r="AS19" s="589"/>
      <c r="AT19" s="589"/>
      <c r="AU19" s="589"/>
      <c r="AV19" s="589"/>
      <c r="AW19" s="589"/>
      <c r="AX19" s="589"/>
      <c r="AY19" s="589"/>
      <c r="AZ19" s="589"/>
      <c r="BA19" s="589"/>
      <c r="BB19" s="589"/>
      <c r="BC19" s="589"/>
      <c r="BD19" s="589"/>
      <c r="BE19" s="589"/>
      <c r="BF19" s="590"/>
      <c r="BG19" s="591">
        <v>3183</v>
      </c>
      <c r="BH19" s="592"/>
      <c r="BI19" s="592"/>
      <c r="BJ19" s="592"/>
      <c r="BK19" s="592"/>
      <c r="BL19" s="592"/>
      <c r="BM19" s="592"/>
      <c r="BN19" s="593"/>
      <c r="BO19" s="594">
        <v>0.1</v>
      </c>
      <c r="BP19" s="594"/>
      <c r="BQ19" s="594"/>
      <c r="BR19" s="594"/>
      <c r="BS19" s="600" t="s">
        <v>110</v>
      </c>
      <c r="BT19" s="592"/>
      <c r="BU19" s="592"/>
      <c r="BV19" s="592"/>
      <c r="BW19" s="592"/>
      <c r="BX19" s="592"/>
      <c r="BY19" s="592"/>
      <c r="BZ19" s="592"/>
      <c r="CA19" s="592"/>
      <c r="CB19" s="601"/>
      <c r="CD19" s="605" t="s">
        <v>252</v>
      </c>
      <c r="CE19" s="606"/>
      <c r="CF19" s="606"/>
      <c r="CG19" s="606"/>
      <c r="CH19" s="606"/>
      <c r="CI19" s="606"/>
      <c r="CJ19" s="606"/>
      <c r="CK19" s="606"/>
      <c r="CL19" s="606"/>
      <c r="CM19" s="606"/>
      <c r="CN19" s="606"/>
      <c r="CO19" s="606"/>
      <c r="CP19" s="606"/>
      <c r="CQ19" s="607"/>
      <c r="CR19" s="591" t="s">
        <v>110</v>
      </c>
      <c r="CS19" s="592"/>
      <c r="CT19" s="592"/>
      <c r="CU19" s="592"/>
      <c r="CV19" s="592"/>
      <c r="CW19" s="592"/>
      <c r="CX19" s="592"/>
      <c r="CY19" s="593"/>
      <c r="CZ19" s="594" t="s">
        <v>110</v>
      </c>
      <c r="DA19" s="594"/>
      <c r="DB19" s="594"/>
      <c r="DC19" s="594"/>
      <c r="DD19" s="600" t="s">
        <v>110</v>
      </c>
      <c r="DE19" s="592"/>
      <c r="DF19" s="592"/>
      <c r="DG19" s="592"/>
      <c r="DH19" s="592"/>
      <c r="DI19" s="592"/>
      <c r="DJ19" s="592"/>
      <c r="DK19" s="592"/>
      <c r="DL19" s="592"/>
      <c r="DM19" s="592"/>
      <c r="DN19" s="592"/>
      <c r="DO19" s="592"/>
      <c r="DP19" s="593"/>
      <c r="DQ19" s="600" t="s">
        <v>110</v>
      </c>
      <c r="DR19" s="592"/>
      <c r="DS19" s="592"/>
      <c r="DT19" s="592"/>
      <c r="DU19" s="592"/>
      <c r="DV19" s="592"/>
      <c r="DW19" s="592"/>
      <c r="DX19" s="592"/>
      <c r="DY19" s="592"/>
      <c r="DZ19" s="592"/>
      <c r="EA19" s="592"/>
      <c r="EB19" s="592"/>
      <c r="EC19" s="601"/>
    </row>
    <row r="20" spans="2:133" ht="11.25" customHeight="1" x14ac:dyDescent="0.15">
      <c r="B20" s="588" t="s">
        <v>253</v>
      </c>
      <c r="C20" s="589"/>
      <c r="D20" s="589"/>
      <c r="E20" s="589"/>
      <c r="F20" s="589"/>
      <c r="G20" s="589"/>
      <c r="H20" s="589"/>
      <c r="I20" s="589"/>
      <c r="J20" s="589"/>
      <c r="K20" s="589"/>
      <c r="L20" s="589"/>
      <c r="M20" s="589"/>
      <c r="N20" s="589"/>
      <c r="O20" s="589"/>
      <c r="P20" s="589"/>
      <c r="Q20" s="590"/>
      <c r="R20" s="591">
        <v>10630146</v>
      </c>
      <c r="S20" s="592"/>
      <c r="T20" s="592"/>
      <c r="U20" s="592"/>
      <c r="V20" s="592"/>
      <c r="W20" s="592"/>
      <c r="X20" s="592"/>
      <c r="Y20" s="593"/>
      <c r="Z20" s="594">
        <v>18.2</v>
      </c>
      <c r="AA20" s="594"/>
      <c r="AB20" s="594"/>
      <c r="AC20" s="594"/>
      <c r="AD20" s="595">
        <v>3496745</v>
      </c>
      <c r="AE20" s="595"/>
      <c r="AF20" s="595"/>
      <c r="AG20" s="595"/>
      <c r="AH20" s="595"/>
      <c r="AI20" s="595"/>
      <c r="AJ20" s="595"/>
      <c r="AK20" s="595"/>
      <c r="AL20" s="596">
        <v>99.2</v>
      </c>
      <c r="AM20" s="597"/>
      <c r="AN20" s="597"/>
      <c r="AO20" s="598"/>
      <c r="AP20" s="588" t="s">
        <v>254</v>
      </c>
      <c r="AQ20" s="589"/>
      <c r="AR20" s="589"/>
      <c r="AS20" s="589"/>
      <c r="AT20" s="589"/>
      <c r="AU20" s="589"/>
      <c r="AV20" s="589"/>
      <c r="AW20" s="589"/>
      <c r="AX20" s="589"/>
      <c r="AY20" s="589"/>
      <c r="AZ20" s="589"/>
      <c r="BA20" s="589"/>
      <c r="BB20" s="589"/>
      <c r="BC20" s="589"/>
      <c r="BD20" s="589"/>
      <c r="BE20" s="589"/>
      <c r="BF20" s="590"/>
      <c r="BG20" s="591">
        <v>3183</v>
      </c>
      <c r="BH20" s="592"/>
      <c r="BI20" s="592"/>
      <c r="BJ20" s="592"/>
      <c r="BK20" s="592"/>
      <c r="BL20" s="592"/>
      <c r="BM20" s="592"/>
      <c r="BN20" s="593"/>
      <c r="BO20" s="594">
        <v>0.1</v>
      </c>
      <c r="BP20" s="594"/>
      <c r="BQ20" s="594"/>
      <c r="BR20" s="594"/>
      <c r="BS20" s="600" t="s">
        <v>110</v>
      </c>
      <c r="BT20" s="592"/>
      <c r="BU20" s="592"/>
      <c r="BV20" s="592"/>
      <c r="BW20" s="592"/>
      <c r="BX20" s="592"/>
      <c r="BY20" s="592"/>
      <c r="BZ20" s="592"/>
      <c r="CA20" s="592"/>
      <c r="CB20" s="601"/>
      <c r="CD20" s="605" t="s">
        <v>255</v>
      </c>
      <c r="CE20" s="606"/>
      <c r="CF20" s="606"/>
      <c r="CG20" s="606"/>
      <c r="CH20" s="606"/>
      <c r="CI20" s="606"/>
      <c r="CJ20" s="606"/>
      <c r="CK20" s="606"/>
      <c r="CL20" s="606"/>
      <c r="CM20" s="606"/>
      <c r="CN20" s="606"/>
      <c r="CO20" s="606"/>
      <c r="CP20" s="606"/>
      <c r="CQ20" s="607"/>
      <c r="CR20" s="591">
        <v>46193030</v>
      </c>
      <c r="CS20" s="592"/>
      <c r="CT20" s="592"/>
      <c r="CU20" s="592"/>
      <c r="CV20" s="592"/>
      <c r="CW20" s="592"/>
      <c r="CX20" s="592"/>
      <c r="CY20" s="593"/>
      <c r="CZ20" s="594">
        <v>100</v>
      </c>
      <c r="DA20" s="594"/>
      <c r="DB20" s="594"/>
      <c r="DC20" s="594"/>
      <c r="DD20" s="600">
        <v>14387974</v>
      </c>
      <c r="DE20" s="592"/>
      <c r="DF20" s="592"/>
      <c r="DG20" s="592"/>
      <c r="DH20" s="592"/>
      <c r="DI20" s="592"/>
      <c r="DJ20" s="592"/>
      <c r="DK20" s="592"/>
      <c r="DL20" s="592"/>
      <c r="DM20" s="592"/>
      <c r="DN20" s="592"/>
      <c r="DO20" s="592"/>
      <c r="DP20" s="593"/>
      <c r="DQ20" s="600">
        <v>9447918</v>
      </c>
      <c r="DR20" s="592"/>
      <c r="DS20" s="592"/>
      <c r="DT20" s="592"/>
      <c r="DU20" s="592"/>
      <c r="DV20" s="592"/>
      <c r="DW20" s="592"/>
      <c r="DX20" s="592"/>
      <c r="DY20" s="592"/>
      <c r="DZ20" s="592"/>
      <c r="EA20" s="592"/>
      <c r="EB20" s="592"/>
      <c r="EC20" s="601"/>
    </row>
    <row r="21" spans="2:133" ht="11.25" customHeight="1" x14ac:dyDescent="0.15">
      <c r="B21" s="588" t="s">
        <v>256</v>
      </c>
      <c r="C21" s="589"/>
      <c r="D21" s="589"/>
      <c r="E21" s="589"/>
      <c r="F21" s="589"/>
      <c r="G21" s="589"/>
      <c r="H21" s="589"/>
      <c r="I21" s="589"/>
      <c r="J21" s="589"/>
      <c r="K21" s="589"/>
      <c r="L21" s="589"/>
      <c r="M21" s="589"/>
      <c r="N21" s="589"/>
      <c r="O21" s="589"/>
      <c r="P21" s="589"/>
      <c r="Q21" s="590"/>
      <c r="R21" s="591" t="s">
        <v>110</v>
      </c>
      <c r="S21" s="592"/>
      <c r="T21" s="592"/>
      <c r="U21" s="592"/>
      <c r="V21" s="592"/>
      <c r="W21" s="592"/>
      <c r="X21" s="592"/>
      <c r="Y21" s="593"/>
      <c r="Z21" s="594" t="s">
        <v>110</v>
      </c>
      <c r="AA21" s="594"/>
      <c r="AB21" s="594"/>
      <c r="AC21" s="594"/>
      <c r="AD21" s="595" t="s">
        <v>110</v>
      </c>
      <c r="AE21" s="595"/>
      <c r="AF21" s="595"/>
      <c r="AG21" s="595"/>
      <c r="AH21" s="595"/>
      <c r="AI21" s="595"/>
      <c r="AJ21" s="595"/>
      <c r="AK21" s="595"/>
      <c r="AL21" s="596" t="s">
        <v>110</v>
      </c>
      <c r="AM21" s="597"/>
      <c r="AN21" s="597"/>
      <c r="AO21" s="598"/>
      <c r="AP21" s="608" t="s">
        <v>257</v>
      </c>
      <c r="AQ21" s="609"/>
      <c r="AR21" s="609"/>
      <c r="AS21" s="609"/>
      <c r="AT21" s="609"/>
      <c r="AU21" s="609"/>
      <c r="AV21" s="609"/>
      <c r="AW21" s="609"/>
      <c r="AX21" s="609"/>
      <c r="AY21" s="609"/>
      <c r="AZ21" s="609"/>
      <c r="BA21" s="609"/>
      <c r="BB21" s="609"/>
      <c r="BC21" s="609"/>
      <c r="BD21" s="609"/>
      <c r="BE21" s="609"/>
      <c r="BF21" s="610"/>
      <c r="BG21" s="591">
        <v>3183</v>
      </c>
      <c r="BH21" s="592"/>
      <c r="BI21" s="592"/>
      <c r="BJ21" s="592"/>
      <c r="BK21" s="592"/>
      <c r="BL21" s="592"/>
      <c r="BM21" s="592"/>
      <c r="BN21" s="593"/>
      <c r="BO21" s="594">
        <v>0.1</v>
      </c>
      <c r="BP21" s="594"/>
      <c r="BQ21" s="594"/>
      <c r="BR21" s="594"/>
      <c r="BS21" s="600" t="s">
        <v>110</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258</v>
      </c>
      <c r="C22" s="589"/>
      <c r="D22" s="589"/>
      <c r="E22" s="589"/>
      <c r="F22" s="589"/>
      <c r="G22" s="589"/>
      <c r="H22" s="589"/>
      <c r="I22" s="589"/>
      <c r="J22" s="589"/>
      <c r="K22" s="589"/>
      <c r="L22" s="589"/>
      <c r="M22" s="589"/>
      <c r="N22" s="589"/>
      <c r="O22" s="589"/>
      <c r="P22" s="589"/>
      <c r="Q22" s="590"/>
      <c r="R22" s="591">
        <v>5018</v>
      </c>
      <c r="S22" s="592"/>
      <c r="T22" s="592"/>
      <c r="U22" s="592"/>
      <c r="V22" s="592"/>
      <c r="W22" s="592"/>
      <c r="X22" s="592"/>
      <c r="Y22" s="593"/>
      <c r="Z22" s="594">
        <v>0</v>
      </c>
      <c r="AA22" s="594"/>
      <c r="AB22" s="594"/>
      <c r="AC22" s="594"/>
      <c r="AD22" s="595" t="s">
        <v>110</v>
      </c>
      <c r="AE22" s="595"/>
      <c r="AF22" s="595"/>
      <c r="AG22" s="595"/>
      <c r="AH22" s="595"/>
      <c r="AI22" s="595"/>
      <c r="AJ22" s="595"/>
      <c r="AK22" s="595"/>
      <c r="AL22" s="596" t="s">
        <v>110</v>
      </c>
      <c r="AM22" s="597"/>
      <c r="AN22" s="597"/>
      <c r="AO22" s="598"/>
      <c r="AP22" s="608" t="s">
        <v>259</v>
      </c>
      <c r="AQ22" s="609"/>
      <c r="AR22" s="609"/>
      <c r="AS22" s="609"/>
      <c r="AT22" s="609"/>
      <c r="AU22" s="609"/>
      <c r="AV22" s="609"/>
      <c r="AW22" s="609"/>
      <c r="AX22" s="609"/>
      <c r="AY22" s="609"/>
      <c r="AZ22" s="609"/>
      <c r="BA22" s="609"/>
      <c r="BB22" s="609"/>
      <c r="BC22" s="609"/>
      <c r="BD22" s="609"/>
      <c r="BE22" s="609"/>
      <c r="BF22" s="610"/>
      <c r="BG22" s="591" t="s">
        <v>110</v>
      </c>
      <c r="BH22" s="592"/>
      <c r="BI22" s="592"/>
      <c r="BJ22" s="592"/>
      <c r="BK22" s="592"/>
      <c r="BL22" s="592"/>
      <c r="BM22" s="592"/>
      <c r="BN22" s="593"/>
      <c r="BO22" s="594" t="s">
        <v>110</v>
      </c>
      <c r="BP22" s="594"/>
      <c r="BQ22" s="594"/>
      <c r="BR22" s="594"/>
      <c r="BS22" s="600" t="s">
        <v>110</v>
      </c>
      <c r="BT22" s="592"/>
      <c r="BU22" s="592"/>
      <c r="BV22" s="592"/>
      <c r="BW22" s="592"/>
      <c r="BX22" s="592"/>
      <c r="BY22" s="592"/>
      <c r="BZ22" s="592"/>
      <c r="CA22" s="592"/>
      <c r="CB22" s="601"/>
      <c r="CD22" s="573" t="s">
        <v>260</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261</v>
      </c>
      <c r="C23" s="589"/>
      <c r="D23" s="589"/>
      <c r="E23" s="589"/>
      <c r="F23" s="589"/>
      <c r="G23" s="589"/>
      <c r="H23" s="589"/>
      <c r="I23" s="589"/>
      <c r="J23" s="589"/>
      <c r="K23" s="589"/>
      <c r="L23" s="589"/>
      <c r="M23" s="589"/>
      <c r="N23" s="589"/>
      <c r="O23" s="589"/>
      <c r="P23" s="589"/>
      <c r="Q23" s="590"/>
      <c r="R23" s="591">
        <v>33832</v>
      </c>
      <c r="S23" s="592"/>
      <c r="T23" s="592"/>
      <c r="U23" s="592"/>
      <c r="V23" s="592"/>
      <c r="W23" s="592"/>
      <c r="X23" s="592"/>
      <c r="Y23" s="593"/>
      <c r="Z23" s="594">
        <v>0.1</v>
      </c>
      <c r="AA23" s="594"/>
      <c r="AB23" s="594"/>
      <c r="AC23" s="594"/>
      <c r="AD23" s="595">
        <v>1634</v>
      </c>
      <c r="AE23" s="595"/>
      <c r="AF23" s="595"/>
      <c r="AG23" s="595"/>
      <c r="AH23" s="595"/>
      <c r="AI23" s="595"/>
      <c r="AJ23" s="595"/>
      <c r="AK23" s="595"/>
      <c r="AL23" s="596">
        <v>0</v>
      </c>
      <c r="AM23" s="597"/>
      <c r="AN23" s="597"/>
      <c r="AO23" s="598"/>
      <c r="AP23" s="608" t="s">
        <v>262</v>
      </c>
      <c r="AQ23" s="609"/>
      <c r="AR23" s="609"/>
      <c r="AS23" s="609"/>
      <c r="AT23" s="609"/>
      <c r="AU23" s="609"/>
      <c r="AV23" s="609"/>
      <c r="AW23" s="609"/>
      <c r="AX23" s="609"/>
      <c r="AY23" s="609"/>
      <c r="AZ23" s="609"/>
      <c r="BA23" s="609"/>
      <c r="BB23" s="609"/>
      <c r="BC23" s="609"/>
      <c r="BD23" s="609"/>
      <c r="BE23" s="609"/>
      <c r="BF23" s="610"/>
      <c r="BG23" s="591" t="s">
        <v>110</v>
      </c>
      <c r="BH23" s="592"/>
      <c r="BI23" s="592"/>
      <c r="BJ23" s="592"/>
      <c r="BK23" s="592"/>
      <c r="BL23" s="592"/>
      <c r="BM23" s="592"/>
      <c r="BN23" s="593"/>
      <c r="BO23" s="594" t="s">
        <v>110</v>
      </c>
      <c r="BP23" s="594"/>
      <c r="BQ23" s="594"/>
      <c r="BR23" s="594"/>
      <c r="BS23" s="600" t="s">
        <v>110</v>
      </c>
      <c r="BT23" s="592"/>
      <c r="BU23" s="592"/>
      <c r="BV23" s="592"/>
      <c r="BW23" s="592"/>
      <c r="BX23" s="592"/>
      <c r="BY23" s="592"/>
      <c r="BZ23" s="592"/>
      <c r="CA23" s="592"/>
      <c r="CB23" s="601"/>
      <c r="CD23" s="573" t="s">
        <v>201</v>
      </c>
      <c r="CE23" s="574"/>
      <c r="CF23" s="574"/>
      <c r="CG23" s="574"/>
      <c r="CH23" s="574"/>
      <c r="CI23" s="574"/>
      <c r="CJ23" s="574"/>
      <c r="CK23" s="574"/>
      <c r="CL23" s="574"/>
      <c r="CM23" s="574"/>
      <c r="CN23" s="574"/>
      <c r="CO23" s="574"/>
      <c r="CP23" s="574"/>
      <c r="CQ23" s="575"/>
      <c r="CR23" s="573" t="s">
        <v>263</v>
      </c>
      <c r="CS23" s="574"/>
      <c r="CT23" s="574"/>
      <c r="CU23" s="574"/>
      <c r="CV23" s="574"/>
      <c r="CW23" s="574"/>
      <c r="CX23" s="574"/>
      <c r="CY23" s="575"/>
      <c r="CZ23" s="573" t="s">
        <v>264</v>
      </c>
      <c r="DA23" s="574"/>
      <c r="DB23" s="574"/>
      <c r="DC23" s="575"/>
      <c r="DD23" s="573" t="s">
        <v>265</v>
      </c>
      <c r="DE23" s="574"/>
      <c r="DF23" s="574"/>
      <c r="DG23" s="574"/>
      <c r="DH23" s="574"/>
      <c r="DI23" s="574"/>
      <c r="DJ23" s="574"/>
      <c r="DK23" s="575"/>
      <c r="DL23" s="614" t="s">
        <v>266</v>
      </c>
      <c r="DM23" s="615"/>
      <c r="DN23" s="615"/>
      <c r="DO23" s="615"/>
      <c r="DP23" s="615"/>
      <c r="DQ23" s="615"/>
      <c r="DR23" s="615"/>
      <c r="DS23" s="615"/>
      <c r="DT23" s="615"/>
      <c r="DU23" s="615"/>
      <c r="DV23" s="616"/>
      <c r="DW23" s="573" t="s">
        <v>267</v>
      </c>
      <c r="DX23" s="574"/>
      <c r="DY23" s="574"/>
      <c r="DZ23" s="574"/>
      <c r="EA23" s="574"/>
      <c r="EB23" s="574"/>
      <c r="EC23" s="575"/>
    </row>
    <row r="24" spans="2:133" ht="11.25" customHeight="1" x14ac:dyDescent="0.15">
      <c r="B24" s="588" t="s">
        <v>268</v>
      </c>
      <c r="C24" s="589"/>
      <c r="D24" s="589"/>
      <c r="E24" s="589"/>
      <c r="F24" s="589"/>
      <c r="G24" s="589"/>
      <c r="H24" s="589"/>
      <c r="I24" s="589"/>
      <c r="J24" s="589"/>
      <c r="K24" s="589"/>
      <c r="L24" s="589"/>
      <c r="M24" s="589"/>
      <c r="N24" s="589"/>
      <c r="O24" s="589"/>
      <c r="P24" s="589"/>
      <c r="Q24" s="590"/>
      <c r="R24" s="591">
        <v>8762</v>
      </c>
      <c r="S24" s="592"/>
      <c r="T24" s="592"/>
      <c r="U24" s="592"/>
      <c r="V24" s="592"/>
      <c r="W24" s="592"/>
      <c r="X24" s="592"/>
      <c r="Y24" s="593"/>
      <c r="Z24" s="594">
        <v>0</v>
      </c>
      <c r="AA24" s="594"/>
      <c r="AB24" s="594"/>
      <c r="AC24" s="594"/>
      <c r="AD24" s="595" t="s">
        <v>110</v>
      </c>
      <c r="AE24" s="595"/>
      <c r="AF24" s="595"/>
      <c r="AG24" s="595"/>
      <c r="AH24" s="595"/>
      <c r="AI24" s="595"/>
      <c r="AJ24" s="595"/>
      <c r="AK24" s="595"/>
      <c r="AL24" s="596" t="s">
        <v>110</v>
      </c>
      <c r="AM24" s="597"/>
      <c r="AN24" s="597"/>
      <c r="AO24" s="598"/>
      <c r="AP24" s="608" t="s">
        <v>269</v>
      </c>
      <c r="AQ24" s="609"/>
      <c r="AR24" s="609"/>
      <c r="AS24" s="609"/>
      <c r="AT24" s="609"/>
      <c r="AU24" s="609"/>
      <c r="AV24" s="609"/>
      <c r="AW24" s="609"/>
      <c r="AX24" s="609"/>
      <c r="AY24" s="609"/>
      <c r="AZ24" s="609"/>
      <c r="BA24" s="609"/>
      <c r="BB24" s="609"/>
      <c r="BC24" s="609"/>
      <c r="BD24" s="609"/>
      <c r="BE24" s="609"/>
      <c r="BF24" s="610"/>
      <c r="BG24" s="591" t="s">
        <v>110</v>
      </c>
      <c r="BH24" s="592"/>
      <c r="BI24" s="592"/>
      <c r="BJ24" s="592"/>
      <c r="BK24" s="592"/>
      <c r="BL24" s="592"/>
      <c r="BM24" s="592"/>
      <c r="BN24" s="593"/>
      <c r="BO24" s="594" t="s">
        <v>110</v>
      </c>
      <c r="BP24" s="594"/>
      <c r="BQ24" s="594"/>
      <c r="BR24" s="594"/>
      <c r="BS24" s="600" t="s">
        <v>110</v>
      </c>
      <c r="BT24" s="592"/>
      <c r="BU24" s="592"/>
      <c r="BV24" s="592"/>
      <c r="BW24" s="592"/>
      <c r="BX24" s="592"/>
      <c r="BY24" s="592"/>
      <c r="BZ24" s="592"/>
      <c r="CA24" s="592"/>
      <c r="CB24" s="601"/>
      <c r="CD24" s="602" t="s">
        <v>270</v>
      </c>
      <c r="CE24" s="603"/>
      <c r="CF24" s="603"/>
      <c r="CG24" s="603"/>
      <c r="CH24" s="603"/>
      <c r="CI24" s="603"/>
      <c r="CJ24" s="603"/>
      <c r="CK24" s="603"/>
      <c r="CL24" s="603"/>
      <c r="CM24" s="603"/>
      <c r="CN24" s="603"/>
      <c r="CO24" s="603"/>
      <c r="CP24" s="603"/>
      <c r="CQ24" s="604"/>
      <c r="CR24" s="580">
        <v>1853987</v>
      </c>
      <c r="CS24" s="581"/>
      <c r="CT24" s="581"/>
      <c r="CU24" s="581"/>
      <c r="CV24" s="581"/>
      <c r="CW24" s="581"/>
      <c r="CX24" s="581"/>
      <c r="CY24" s="582"/>
      <c r="CZ24" s="622">
        <v>4</v>
      </c>
      <c r="DA24" s="623"/>
      <c r="DB24" s="623"/>
      <c r="DC24" s="624"/>
      <c r="DD24" s="621">
        <v>1589041</v>
      </c>
      <c r="DE24" s="581"/>
      <c r="DF24" s="581"/>
      <c r="DG24" s="581"/>
      <c r="DH24" s="581"/>
      <c r="DI24" s="581"/>
      <c r="DJ24" s="581"/>
      <c r="DK24" s="582"/>
      <c r="DL24" s="621">
        <v>1493337</v>
      </c>
      <c r="DM24" s="581"/>
      <c r="DN24" s="581"/>
      <c r="DO24" s="581"/>
      <c r="DP24" s="581"/>
      <c r="DQ24" s="581"/>
      <c r="DR24" s="581"/>
      <c r="DS24" s="581"/>
      <c r="DT24" s="581"/>
      <c r="DU24" s="581"/>
      <c r="DV24" s="582"/>
      <c r="DW24" s="585">
        <v>42.4</v>
      </c>
      <c r="DX24" s="586"/>
      <c r="DY24" s="586"/>
      <c r="DZ24" s="586"/>
      <c r="EA24" s="586"/>
      <c r="EB24" s="586"/>
      <c r="EC24" s="587"/>
    </row>
    <row r="25" spans="2:133" ht="11.25" customHeight="1" x14ac:dyDescent="0.15">
      <c r="B25" s="588" t="s">
        <v>271</v>
      </c>
      <c r="C25" s="589"/>
      <c r="D25" s="589"/>
      <c r="E25" s="589"/>
      <c r="F25" s="589"/>
      <c r="G25" s="589"/>
      <c r="H25" s="589"/>
      <c r="I25" s="589"/>
      <c r="J25" s="589"/>
      <c r="K25" s="589"/>
      <c r="L25" s="589"/>
      <c r="M25" s="589"/>
      <c r="N25" s="589"/>
      <c r="O25" s="589"/>
      <c r="P25" s="589"/>
      <c r="Q25" s="590"/>
      <c r="R25" s="591">
        <v>22701141</v>
      </c>
      <c r="S25" s="592"/>
      <c r="T25" s="592"/>
      <c r="U25" s="592"/>
      <c r="V25" s="592"/>
      <c r="W25" s="592"/>
      <c r="X25" s="592"/>
      <c r="Y25" s="593"/>
      <c r="Z25" s="594">
        <v>38.9</v>
      </c>
      <c r="AA25" s="594"/>
      <c r="AB25" s="594"/>
      <c r="AC25" s="594"/>
      <c r="AD25" s="595" t="s">
        <v>110</v>
      </c>
      <c r="AE25" s="595"/>
      <c r="AF25" s="595"/>
      <c r="AG25" s="595"/>
      <c r="AH25" s="595"/>
      <c r="AI25" s="595"/>
      <c r="AJ25" s="595"/>
      <c r="AK25" s="595"/>
      <c r="AL25" s="596" t="s">
        <v>110</v>
      </c>
      <c r="AM25" s="597"/>
      <c r="AN25" s="597"/>
      <c r="AO25" s="598"/>
      <c r="AP25" s="608" t="s">
        <v>272</v>
      </c>
      <c r="AQ25" s="609"/>
      <c r="AR25" s="609"/>
      <c r="AS25" s="609"/>
      <c r="AT25" s="609"/>
      <c r="AU25" s="609"/>
      <c r="AV25" s="609"/>
      <c r="AW25" s="609"/>
      <c r="AX25" s="609"/>
      <c r="AY25" s="609"/>
      <c r="AZ25" s="609"/>
      <c r="BA25" s="609"/>
      <c r="BB25" s="609"/>
      <c r="BC25" s="609"/>
      <c r="BD25" s="609"/>
      <c r="BE25" s="609"/>
      <c r="BF25" s="610"/>
      <c r="BG25" s="591" t="s">
        <v>110</v>
      </c>
      <c r="BH25" s="592"/>
      <c r="BI25" s="592"/>
      <c r="BJ25" s="592"/>
      <c r="BK25" s="592"/>
      <c r="BL25" s="592"/>
      <c r="BM25" s="592"/>
      <c r="BN25" s="593"/>
      <c r="BO25" s="594" t="s">
        <v>110</v>
      </c>
      <c r="BP25" s="594"/>
      <c r="BQ25" s="594"/>
      <c r="BR25" s="594"/>
      <c r="BS25" s="600" t="s">
        <v>110</v>
      </c>
      <c r="BT25" s="592"/>
      <c r="BU25" s="592"/>
      <c r="BV25" s="592"/>
      <c r="BW25" s="592"/>
      <c r="BX25" s="592"/>
      <c r="BY25" s="592"/>
      <c r="BZ25" s="592"/>
      <c r="CA25" s="592"/>
      <c r="CB25" s="601"/>
      <c r="CD25" s="605" t="s">
        <v>273</v>
      </c>
      <c r="CE25" s="606"/>
      <c r="CF25" s="606"/>
      <c r="CG25" s="606"/>
      <c r="CH25" s="606"/>
      <c r="CI25" s="606"/>
      <c r="CJ25" s="606"/>
      <c r="CK25" s="606"/>
      <c r="CL25" s="606"/>
      <c r="CM25" s="606"/>
      <c r="CN25" s="606"/>
      <c r="CO25" s="606"/>
      <c r="CP25" s="606"/>
      <c r="CQ25" s="607"/>
      <c r="CR25" s="591">
        <v>1180169</v>
      </c>
      <c r="CS25" s="617"/>
      <c r="CT25" s="617"/>
      <c r="CU25" s="617"/>
      <c r="CV25" s="617"/>
      <c r="CW25" s="617"/>
      <c r="CX25" s="617"/>
      <c r="CY25" s="618"/>
      <c r="CZ25" s="625">
        <v>2.6</v>
      </c>
      <c r="DA25" s="626"/>
      <c r="DB25" s="626"/>
      <c r="DC25" s="627"/>
      <c r="DD25" s="600">
        <v>1131427</v>
      </c>
      <c r="DE25" s="617"/>
      <c r="DF25" s="617"/>
      <c r="DG25" s="617"/>
      <c r="DH25" s="617"/>
      <c r="DI25" s="617"/>
      <c r="DJ25" s="617"/>
      <c r="DK25" s="618"/>
      <c r="DL25" s="600">
        <v>1044456</v>
      </c>
      <c r="DM25" s="617"/>
      <c r="DN25" s="617"/>
      <c r="DO25" s="617"/>
      <c r="DP25" s="617"/>
      <c r="DQ25" s="617"/>
      <c r="DR25" s="617"/>
      <c r="DS25" s="617"/>
      <c r="DT25" s="617"/>
      <c r="DU25" s="617"/>
      <c r="DV25" s="618"/>
      <c r="DW25" s="596">
        <v>29.6</v>
      </c>
      <c r="DX25" s="619"/>
      <c r="DY25" s="619"/>
      <c r="DZ25" s="619"/>
      <c r="EA25" s="619"/>
      <c r="EB25" s="619"/>
      <c r="EC25" s="620"/>
    </row>
    <row r="26" spans="2:133" ht="11.25" customHeight="1" x14ac:dyDescent="0.15">
      <c r="B26" s="628" t="s">
        <v>274</v>
      </c>
      <c r="C26" s="629"/>
      <c r="D26" s="629"/>
      <c r="E26" s="629"/>
      <c r="F26" s="629"/>
      <c r="G26" s="629"/>
      <c r="H26" s="629"/>
      <c r="I26" s="629"/>
      <c r="J26" s="629"/>
      <c r="K26" s="629"/>
      <c r="L26" s="629"/>
      <c r="M26" s="629"/>
      <c r="N26" s="629"/>
      <c r="O26" s="629"/>
      <c r="P26" s="629"/>
      <c r="Q26" s="630"/>
      <c r="R26" s="591" t="s">
        <v>110</v>
      </c>
      <c r="S26" s="592"/>
      <c r="T26" s="592"/>
      <c r="U26" s="592"/>
      <c r="V26" s="592"/>
      <c r="W26" s="592"/>
      <c r="X26" s="592"/>
      <c r="Y26" s="593"/>
      <c r="Z26" s="594" t="s">
        <v>110</v>
      </c>
      <c r="AA26" s="594"/>
      <c r="AB26" s="594"/>
      <c r="AC26" s="594"/>
      <c r="AD26" s="595" t="s">
        <v>110</v>
      </c>
      <c r="AE26" s="595"/>
      <c r="AF26" s="595"/>
      <c r="AG26" s="595"/>
      <c r="AH26" s="595"/>
      <c r="AI26" s="595"/>
      <c r="AJ26" s="595"/>
      <c r="AK26" s="595"/>
      <c r="AL26" s="596" t="s">
        <v>110</v>
      </c>
      <c r="AM26" s="597"/>
      <c r="AN26" s="597"/>
      <c r="AO26" s="598"/>
      <c r="AP26" s="608" t="s">
        <v>275</v>
      </c>
      <c r="AQ26" s="631"/>
      <c r="AR26" s="631"/>
      <c r="AS26" s="631"/>
      <c r="AT26" s="631"/>
      <c r="AU26" s="631"/>
      <c r="AV26" s="631"/>
      <c r="AW26" s="631"/>
      <c r="AX26" s="631"/>
      <c r="AY26" s="631"/>
      <c r="AZ26" s="631"/>
      <c r="BA26" s="631"/>
      <c r="BB26" s="631"/>
      <c r="BC26" s="631"/>
      <c r="BD26" s="631"/>
      <c r="BE26" s="631"/>
      <c r="BF26" s="610"/>
      <c r="BG26" s="591" t="s">
        <v>110</v>
      </c>
      <c r="BH26" s="592"/>
      <c r="BI26" s="592"/>
      <c r="BJ26" s="592"/>
      <c r="BK26" s="592"/>
      <c r="BL26" s="592"/>
      <c r="BM26" s="592"/>
      <c r="BN26" s="593"/>
      <c r="BO26" s="594" t="s">
        <v>110</v>
      </c>
      <c r="BP26" s="594"/>
      <c r="BQ26" s="594"/>
      <c r="BR26" s="594"/>
      <c r="BS26" s="600" t="s">
        <v>110</v>
      </c>
      <c r="BT26" s="592"/>
      <c r="BU26" s="592"/>
      <c r="BV26" s="592"/>
      <c r="BW26" s="592"/>
      <c r="BX26" s="592"/>
      <c r="BY26" s="592"/>
      <c r="BZ26" s="592"/>
      <c r="CA26" s="592"/>
      <c r="CB26" s="601"/>
      <c r="CD26" s="605" t="s">
        <v>276</v>
      </c>
      <c r="CE26" s="606"/>
      <c r="CF26" s="606"/>
      <c r="CG26" s="606"/>
      <c r="CH26" s="606"/>
      <c r="CI26" s="606"/>
      <c r="CJ26" s="606"/>
      <c r="CK26" s="606"/>
      <c r="CL26" s="606"/>
      <c r="CM26" s="606"/>
      <c r="CN26" s="606"/>
      <c r="CO26" s="606"/>
      <c r="CP26" s="606"/>
      <c r="CQ26" s="607"/>
      <c r="CR26" s="591">
        <v>741534</v>
      </c>
      <c r="CS26" s="592"/>
      <c r="CT26" s="592"/>
      <c r="CU26" s="592"/>
      <c r="CV26" s="592"/>
      <c r="CW26" s="592"/>
      <c r="CX26" s="592"/>
      <c r="CY26" s="593"/>
      <c r="CZ26" s="625">
        <v>1.6</v>
      </c>
      <c r="DA26" s="626"/>
      <c r="DB26" s="626"/>
      <c r="DC26" s="627"/>
      <c r="DD26" s="600">
        <v>699209</v>
      </c>
      <c r="DE26" s="592"/>
      <c r="DF26" s="592"/>
      <c r="DG26" s="592"/>
      <c r="DH26" s="592"/>
      <c r="DI26" s="592"/>
      <c r="DJ26" s="592"/>
      <c r="DK26" s="593"/>
      <c r="DL26" s="600" t="s">
        <v>207</v>
      </c>
      <c r="DM26" s="592"/>
      <c r="DN26" s="592"/>
      <c r="DO26" s="592"/>
      <c r="DP26" s="592"/>
      <c r="DQ26" s="592"/>
      <c r="DR26" s="592"/>
      <c r="DS26" s="592"/>
      <c r="DT26" s="592"/>
      <c r="DU26" s="592"/>
      <c r="DV26" s="593"/>
      <c r="DW26" s="596" t="s">
        <v>207</v>
      </c>
      <c r="DX26" s="619"/>
      <c r="DY26" s="619"/>
      <c r="DZ26" s="619"/>
      <c r="EA26" s="619"/>
      <c r="EB26" s="619"/>
      <c r="EC26" s="620"/>
    </row>
    <row r="27" spans="2:133" ht="11.25" customHeight="1" x14ac:dyDescent="0.15">
      <c r="B27" s="588" t="s">
        <v>277</v>
      </c>
      <c r="C27" s="589"/>
      <c r="D27" s="589"/>
      <c r="E27" s="589"/>
      <c r="F27" s="589"/>
      <c r="G27" s="589"/>
      <c r="H27" s="589"/>
      <c r="I27" s="589"/>
      <c r="J27" s="589"/>
      <c r="K27" s="589"/>
      <c r="L27" s="589"/>
      <c r="M27" s="589"/>
      <c r="N27" s="589"/>
      <c r="O27" s="589"/>
      <c r="P27" s="589"/>
      <c r="Q27" s="590"/>
      <c r="R27" s="591">
        <v>2034386</v>
      </c>
      <c r="S27" s="592"/>
      <c r="T27" s="592"/>
      <c r="U27" s="592"/>
      <c r="V27" s="592"/>
      <c r="W27" s="592"/>
      <c r="X27" s="592"/>
      <c r="Y27" s="593"/>
      <c r="Z27" s="594">
        <v>3.5</v>
      </c>
      <c r="AA27" s="594"/>
      <c r="AB27" s="594"/>
      <c r="AC27" s="594"/>
      <c r="AD27" s="595" t="s">
        <v>110</v>
      </c>
      <c r="AE27" s="595"/>
      <c r="AF27" s="595"/>
      <c r="AG27" s="595"/>
      <c r="AH27" s="595"/>
      <c r="AI27" s="595"/>
      <c r="AJ27" s="595"/>
      <c r="AK27" s="595"/>
      <c r="AL27" s="596" t="s">
        <v>110</v>
      </c>
      <c r="AM27" s="597"/>
      <c r="AN27" s="597"/>
      <c r="AO27" s="598"/>
      <c r="AP27" s="588" t="s">
        <v>278</v>
      </c>
      <c r="AQ27" s="589"/>
      <c r="AR27" s="589"/>
      <c r="AS27" s="589"/>
      <c r="AT27" s="589"/>
      <c r="AU27" s="589"/>
      <c r="AV27" s="589"/>
      <c r="AW27" s="589"/>
      <c r="AX27" s="589"/>
      <c r="AY27" s="589"/>
      <c r="AZ27" s="589"/>
      <c r="BA27" s="589"/>
      <c r="BB27" s="589"/>
      <c r="BC27" s="589"/>
      <c r="BD27" s="589"/>
      <c r="BE27" s="589"/>
      <c r="BF27" s="590"/>
      <c r="BG27" s="591">
        <v>3338160</v>
      </c>
      <c r="BH27" s="592"/>
      <c r="BI27" s="592"/>
      <c r="BJ27" s="592"/>
      <c r="BK27" s="592"/>
      <c r="BL27" s="592"/>
      <c r="BM27" s="592"/>
      <c r="BN27" s="593"/>
      <c r="BO27" s="594">
        <v>100</v>
      </c>
      <c r="BP27" s="594"/>
      <c r="BQ27" s="594"/>
      <c r="BR27" s="594"/>
      <c r="BS27" s="600" t="s">
        <v>110</v>
      </c>
      <c r="BT27" s="592"/>
      <c r="BU27" s="592"/>
      <c r="BV27" s="592"/>
      <c r="BW27" s="592"/>
      <c r="BX27" s="592"/>
      <c r="BY27" s="592"/>
      <c r="BZ27" s="592"/>
      <c r="CA27" s="592"/>
      <c r="CB27" s="601"/>
      <c r="CD27" s="605" t="s">
        <v>279</v>
      </c>
      <c r="CE27" s="606"/>
      <c r="CF27" s="606"/>
      <c r="CG27" s="606"/>
      <c r="CH27" s="606"/>
      <c r="CI27" s="606"/>
      <c r="CJ27" s="606"/>
      <c r="CK27" s="606"/>
      <c r="CL27" s="606"/>
      <c r="CM27" s="606"/>
      <c r="CN27" s="606"/>
      <c r="CO27" s="606"/>
      <c r="CP27" s="606"/>
      <c r="CQ27" s="607"/>
      <c r="CR27" s="591">
        <v>348399</v>
      </c>
      <c r="CS27" s="617"/>
      <c r="CT27" s="617"/>
      <c r="CU27" s="617"/>
      <c r="CV27" s="617"/>
      <c r="CW27" s="617"/>
      <c r="CX27" s="617"/>
      <c r="CY27" s="618"/>
      <c r="CZ27" s="625">
        <v>0.8</v>
      </c>
      <c r="DA27" s="626"/>
      <c r="DB27" s="626"/>
      <c r="DC27" s="627"/>
      <c r="DD27" s="600">
        <v>150454</v>
      </c>
      <c r="DE27" s="617"/>
      <c r="DF27" s="617"/>
      <c r="DG27" s="617"/>
      <c r="DH27" s="617"/>
      <c r="DI27" s="617"/>
      <c r="DJ27" s="617"/>
      <c r="DK27" s="618"/>
      <c r="DL27" s="600">
        <v>148621</v>
      </c>
      <c r="DM27" s="617"/>
      <c r="DN27" s="617"/>
      <c r="DO27" s="617"/>
      <c r="DP27" s="617"/>
      <c r="DQ27" s="617"/>
      <c r="DR27" s="617"/>
      <c r="DS27" s="617"/>
      <c r="DT27" s="617"/>
      <c r="DU27" s="617"/>
      <c r="DV27" s="618"/>
      <c r="DW27" s="596">
        <v>4.2</v>
      </c>
      <c r="DX27" s="619"/>
      <c r="DY27" s="619"/>
      <c r="DZ27" s="619"/>
      <c r="EA27" s="619"/>
      <c r="EB27" s="619"/>
      <c r="EC27" s="620"/>
    </row>
    <row r="28" spans="2:133" ht="11.25" customHeight="1" x14ac:dyDescent="0.15">
      <c r="B28" s="588" t="s">
        <v>280</v>
      </c>
      <c r="C28" s="589"/>
      <c r="D28" s="589"/>
      <c r="E28" s="589"/>
      <c r="F28" s="589"/>
      <c r="G28" s="589"/>
      <c r="H28" s="589"/>
      <c r="I28" s="589"/>
      <c r="J28" s="589"/>
      <c r="K28" s="589"/>
      <c r="L28" s="589"/>
      <c r="M28" s="589"/>
      <c r="N28" s="589"/>
      <c r="O28" s="589"/>
      <c r="P28" s="589"/>
      <c r="Q28" s="590"/>
      <c r="R28" s="591">
        <v>208739</v>
      </c>
      <c r="S28" s="592"/>
      <c r="T28" s="592"/>
      <c r="U28" s="592"/>
      <c r="V28" s="592"/>
      <c r="W28" s="592"/>
      <c r="X28" s="592"/>
      <c r="Y28" s="593"/>
      <c r="Z28" s="594">
        <v>0.4</v>
      </c>
      <c r="AA28" s="594"/>
      <c r="AB28" s="594"/>
      <c r="AC28" s="594"/>
      <c r="AD28" s="595">
        <v>24905</v>
      </c>
      <c r="AE28" s="595"/>
      <c r="AF28" s="595"/>
      <c r="AG28" s="595"/>
      <c r="AH28" s="595"/>
      <c r="AI28" s="595"/>
      <c r="AJ28" s="595"/>
      <c r="AK28" s="595"/>
      <c r="AL28" s="596">
        <v>0.7</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281</v>
      </c>
      <c r="CE28" s="606"/>
      <c r="CF28" s="606"/>
      <c r="CG28" s="606"/>
      <c r="CH28" s="606"/>
      <c r="CI28" s="606"/>
      <c r="CJ28" s="606"/>
      <c r="CK28" s="606"/>
      <c r="CL28" s="606"/>
      <c r="CM28" s="606"/>
      <c r="CN28" s="606"/>
      <c r="CO28" s="606"/>
      <c r="CP28" s="606"/>
      <c r="CQ28" s="607"/>
      <c r="CR28" s="591">
        <v>325419</v>
      </c>
      <c r="CS28" s="592"/>
      <c r="CT28" s="592"/>
      <c r="CU28" s="592"/>
      <c r="CV28" s="592"/>
      <c r="CW28" s="592"/>
      <c r="CX28" s="592"/>
      <c r="CY28" s="593"/>
      <c r="CZ28" s="625">
        <v>0.7</v>
      </c>
      <c r="DA28" s="626"/>
      <c r="DB28" s="626"/>
      <c r="DC28" s="627"/>
      <c r="DD28" s="600">
        <v>307160</v>
      </c>
      <c r="DE28" s="592"/>
      <c r="DF28" s="592"/>
      <c r="DG28" s="592"/>
      <c r="DH28" s="592"/>
      <c r="DI28" s="592"/>
      <c r="DJ28" s="592"/>
      <c r="DK28" s="593"/>
      <c r="DL28" s="600">
        <v>300260</v>
      </c>
      <c r="DM28" s="592"/>
      <c r="DN28" s="592"/>
      <c r="DO28" s="592"/>
      <c r="DP28" s="592"/>
      <c r="DQ28" s="592"/>
      <c r="DR28" s="592"/>
      <c r="DS28" s="592"/>
      <c r="DT28" s="592"/>
      <c r="DU28" s="592"/>
      <c r="DV28" s="593"/>
      <c r="DW28" s="596">
        <v>8.5</v>
      </c>
      <c r="DX28" s="619"/>
      <c r="DY28" s="619"/>
      <c r="DZ28" s="619"/>
      <c r="EA28" s="619"/>
      <c r="EB28" s="619"/>
      <c r="EC28" s="620"/>
    </row>
    <row r="29" spans="2:133" ht="11.25" customHeight="1" x14ac:dyDescent="0.15">
      <c r="B29" s="588" t="s">
        <v>282</v>
      </c>
      <c r="C29" s="589"/>
      <c r="D29" s="589"/>
      <c r="E29" s="589"/>
      <c r="F29" s="589"/>
      <c r="G29" s="589"/>
      <c r="H29" s="589"/>
      <c r="I29" s="589"/>
      <c r="J29" s="589"/>
      <c r="K29" s="589"/>
      <c r="L29" s="589"/>
      <c r="M29" s="589"/>
      <c r="N29" s="589"/>
      <c r="O29" s="589"/>
      <c r="P29" s="589"/>
      <c r="Q29" s="590"/>
      <c r="R29" s="591">
        <v>17239</v>
      </c>
      <c r="S29" s="592"/>
      <c r="T29" s="592"/>
      <c r="U29" s="592"/>
      <c r="V29" s="592"/>
      <c r="W29" s="592"/>
      <c r="X29" s="592"/>
      <c r="Y29" s="593"/>
      <c r="Z29" s="594">
        <v>0</v>
      </c>
      <c r="AA29" s="594"/>
      <c r="AB29" s="594"/>
      <c r="AC29" s="594"/>
      <c r="AD29" s="595" t="s">
        <v>110</v>
      </c>
      <c r="AE29" s="595"/>
      <c r="AF29" s="595"/>
      <c r="AG29" s="595"/>
      <c r="AH29" s="595"/>
      <c r="AI29" s="595"/>
      <c r="AJ29" s="595"/>
      <c r="AK29" s="595"/>
      <c r="AL29" s="596" t="s">
        <v>110</v>
      </c>
      <c r="AM29" s="597"/>
      <c r="AN29" s="597"/>
      <c r="AO29" s="598"/>
      <c r="AP29" s="570" t="s">
        <v>201</v>
      </c>
      <c r="AQ29" s="571"/>
      <c r="AR29" s="571"/>
      <c r="AS29" s="571"/>
      <c r="AT29" s="571"/>
      <c r="AU29" s="571"/>
      <c r="AV29" s="571"/>
      <c r="AW29" s="571"/>
      <c r="AX29" s="571"/>
      <c r="AY29" s="571"/>
      <c r="AZ29" s="571"/>
      <c r="BA29" s="571"/>
      <c r="BB29" s="571"/>
      <c r="BC29" s="571"/>
      <c r="BD29" s="571"/>
      <c r="BE29" s="571"/>
      <c r="BF29" s="572"/>
      <c r="BG29" s="570" t="s">
        <v>283</v>
      </c>
      <c r="BH29" s="632"/>
      <c r="BI29" s="632"/>
      <c r="BJ29" s="632"/>
      <c r="BK29" s="632"/>
      <c r="BL29" s="632"/>
      <c r="BM29" s="632"/>
      <c r="BN29" s="632"/>
      <c r="BO29" s="632"/>
      <c r="BP29" s="632"/>
      <c r="BQ29" s="633"/>
      <c r="BR29" s="570" t="s">
        <v>284</v>
      </c>
      <c r="BS29" s="632"/>
      <c r="BT29" s="632"/>
      <c r="BU29" s="632"/>
      <c r="BV29" s="632"/>
      <c r="BW29" s="632"/>
      <c r="BX29" s="632"/>
      <c r="BY29" s="632"/>
      <c r="BZ29" s="632"/>
      <c r="CA29" s="632"/>
      <c r="CB29" s="633"/>
      <c r="CD29" s="652" t="s">
        <v>285</v>
      </c>
      <c r="CE29" s="653"/>
      <c r="CF29" s="605" t="s">
        <v>286</v>
      </c>
      <c r="CG29" s="606"/>
      <c r="CH29" s="606"/>
      <c r="CI29" s="606"/>
      <c r="CJ29" s="606"/>
      <c r="CK29" s="606"/>
      <c r="CL29" s="606"/>
      <c r="CM29" s="606"/>
      <c r="CN29" s="606"/>
      <c r="CO29" s="606"/>
      <c r="CP29" s="606"/>
      <c r="CQ29" s="607"/>
      <c r="CR29" s="591">
        <v>325419</v>
      </c>
      <c r="CS29" s="617"/>
      <c r="CT29" s="617"/>
      <c r="CU29" s="617"/>
      <c r="CV29" s="617"/>
      <c r="CW29" s="617"/>
      <c r="CX29" s="617"/>
      <c r="CY29" s="618"/>
      <c r="CZ29" s="625">
        <v>0.7</v>
      </c>
      <c r="DA29" s="626"/>
      <c r="DB29" s="626"/>
      <c r="DC29" s="627"/>
      <c r="DD29" s="600">
        <v>307160</v>
      </c>
      <c r="DE29" s="617"/>
      <c r="DF29" s="617"/>
      <c r="DG29" s="617"/>
      <c r="DH29" s="617"/>
      <c r="DI29" s="617"/>
      <c r="DJ29" s="617"/>
      <c r="DK29" s="618"/>
      <c r="DL29" s="600">
        <v>300260</v>
      </c>
      <c r="DM29" s="617"/>
      <c r="DN29" s="617"/>
      <c r="DO29" s="617"/>
      <c r="DP29" s="617"/>
      <c r="DQ29" s="617"/>
      <c r="DR29" s="617"/>
      <c r="DS29" s="617"/>
      <c r="DT29" s="617"/>
      <c r="DU29" s="617"/>
      <c r="DV29" s="618"/>
      <c r="DW29" s="596">
        <v>8.5</v>
      </c>
      <c r="DX29" s="619"/>
      <c r="DY29" s="619"/>
      <c r="DZ29" s="619"/>
      <c r="EA29" s="619"/>
      <c r="EB29" s="619"/>
      <c r="EC29" s="620"/>
    </row>
    <row r="30" spans="2:133" ht="11.25" customHeight="1" x14ac:dyDescent="0.15">
      <c r="B30" s="588" t="s">
        <v>287</v>
      </c>
      <c r="C30" s="589"/>
      <c r="D30" s="589"/>
      <c r="E30" s="589"/>
      <c r="F30" s="589"/>
      <c r="G30" s="589"/>
      <c r="H30" s="589"/>
      <c r="I30" s="589"/>
      <c r="J30" s="589"/>
      <c r="K30" s="589"/>
      <c r="L30" s="589"/>
      <c r="M30" s="589"/>
      <c r="N30" s="589"/>
      <c r="O30" s="589"/>
      <c r="P30" s="589"/>
      <c r="Q30" s="590"/>
      <c r="R30" s="591">
        <v>17505575</v>
      </c>
      <c r="S30" s="592"/>
      <c r="T30" s="592"/>
      <c r="U30" s="592"/>
      <c r="V30" s="592"/>
      <c r="W30" s="592"/>
      <c r="X30" s="592"/>
      <c r="Y30" s="593"/>
      <c r="Z30" s="594">
        <v>30</v>
      </c>
      <c r="AA30" s="594"/>
      <c r="AB30" s="594"/>
      <c r="AC30" s="594"/>
      <c r="AD30" s="595" t="s">
        <v>110</v>
      </c>
      <c r="AE30" s="595"/>
      <c r="AF30" s="595"/>
      <c r="AG30" s="595"/>
      <c r="AH30" s="595"/>
      <c r="AI30" s="595"/>
      <c r="AJ30" s="595"/>
      <c r="AK30" s="595"/>
      <c r="AL30" s="596" t="s">
        <v>110</v>
      </c>
      <c r="AM30" s="597"/>
      <c r="AN30" s="597"/>
      <c r="AO30" s="598"/>
      <c r="AP30" s="637" t="s">
        <v>288</v>
      </c>
      <c r="AQ30" s="638"/>
      <c r="AR30" s="638"/>
      <c r="AS30" s="638"/>
      <c r="AT30" s="643" t="s">
        <v>289</v>
      </c>
      <c r="AU30" s="182"/>
      <c r="AV30" s="182"/>
      <c r="AW30" s="182"/>
      <c r="AX30" s="577" t="s">
        <v>168</v>
      </c>
      <c r="AY30" s="578"/>
      <c r="AZ30" s="578"/>
      <c r="BA30" s="578"/>
      <c r="BB30" s="578"/>
      <c r="BC30" s="578"/>
      <c r="BD30" s="578"/>
      <c r="BE30" s="578"/>
      <c r="BF30" s="579"/>
      <c r="BG30" s="649">
        <v>99.9</v>
      </c>
      <c r="BH30" s="650"/>
      <c r="BI30" s="650"/>
      <c r="BJ30" s="650"/>
      <c r="BK30" s="650"/>
      <c r="BL30" s="650"/>
      <c r="BM30" s="586">
        <v>99.2</v>
      </c>
      <c r="BN30" s="650"/>
      <c r="BO30" s="650"/>
      <c r="BP30" s="650"/>
      <c r="BQ30" s="651"/>
      <c r="BR30" s="649">
        <v>99.9</v>
      </c>
      <c r="BS30" s="650"/>
      <c r="BT30" s="650"/>
      <c r="BU30" s="650"/>
      <c r="BV30" s="650"/>
      <c r="BW30" s="650"/>
      <c r="BX30" s="586">
        <v>98.8</v>
      </c>
      <c r="BY30" s="650"/>
      <c r="BZ30" s="650"/>
      <c r="CA30" s="650"/>
      <c r="CB30" s="651"/>
      <c r="CD30" s="654"/>
      <c r="CE30" s="655"/>
      <c r="CF30" s="605" t="s">
        <v>290</v>
      </c>
      <c r="CG30" s="606"/>
      <c r="CH30" s="606"/>
      <c r="CI30" s="606"/>
      <c r="CJ30" s="606"/>
      <c r="CK30" s="606"/>
      <c r="CL30" s="606"/>
      <c r="CM30" s="606"/>
      <c r="CN30" s="606"/>
      <c r="CO30" s="606"/>
      <c r="CP30" s="606"/>
      <c r="CQ30" s="607"/>
      <c r="CR30" s="591">
        <v>281009</v>
      </c>
      <c r="CS30" s="592"/>
      <c r="CT30" s="592"/>
      <c r="CU30" s="592"/>
      <c r="CV30" s="592"/>
      <c r="CW30" s="592"/>
      <c r="CX30" s="592"/>
      <c r="CY30" s="593"/>
      <c r="CZ30" s="625">
        <v>0.6</v>
      </c>
      <c r="DA30" s="626"/>
      <c r="DB30" s="626"/>
      <c r="DC30" s="627"/>
      <c r="DD30" s="600">
        <v>262750</v>
      </c>
      <c r="DE30" s="592"/>
      <c r="DF30" s="592"/>
      <c r="DG30" s="592"/>
      <c r="DH30" s="592"/>
      <c r="DI30" s="592"/>
      <c r="DJ30" s="592"/>
      <c r="DK30" s="593"/>
      <c r="DL30" s="600">
        <v>255850</v>
      </c>
      <c r="DM30" s="592"/>
      <c r="DN30" s="592"/>
      <c r="DO30" s="592"/>
      <c r="DP30" s="592"/>
      <c r="DQ30" s="592"/>
      <c r="DR30" s="592"/>
      <c r="DS30" s="592"/>
      <c r="DT30" s="592"/>
      <c r="DU30" s="592"/>
      <c r="DV30" s="593"/>
      <c r="DW30" s="596">
        <v>7.3</v>
      </c>
      <c r="DX30" s="619"/>
      <c r="DY30" s="619"/>
      <c r="DZ30" s="619"/>
      <c r="EA30" s="619"/>
      <c r="EB30" s="619"/>
      <c r="EC30" s="620"/>
    </row>
    <row r="31" spans="2:133" ht="11.25" customHeight="1" x14ac:dyDescent="0.15">
      <c r="B31" s="588" t="s">
        <v>291</v>
      </c>
      <c r="C31" s="589"/>
      <c r="D31" s="589"/>
      <c r="E31" s="589"/>
      <c r="F31" s="589"/>
      <c r="G31" s="589"/>
      <c r="H31" s="589"/>
      <c r="I31" s="589"/>
      <c r="J31" s="589"/>
      <c r="K31" s="589"/>
      <c r="L31" s="589"/>
      <c r="M31" s="589"/>
      <c r="N31" s="589"/>
      <c r="O31" s="589"/>
      <c r="P31" s="589"/>
      <c r="Q31" s="590"/>
      <c r="R31" s="591">
        <v>4013673</v>
      </c>
      <c r="S31" s="592"/>
      <c r="T31" s="592"/>
      <c r="U31" s="592"/>
      <c r="V31" s="592"/>
      <c r="W31" s="592"/>
      <c r="X31" s="592"/>
      <c r="Y31" s="593"/>
      <c r="Z31" s="594">
        <v>6.9</v>
      </c>
      <c r="AA31" s="594"/>
      <c r="AB31" s="594"/>
      <c r="AC31" s="594"/>
      <c r="AD31" s="595" t="s">
        <v>110</v>
      </c>
      <c r="AE31" s="595"/>
      <c r="AF31" s="595"/>
      <c r="AG31" s="595"/>
      <c r="AH31" s="595"/>
      <c r="AI31" s="595"/>
      <c r="AJ31" s="595"/>
      <c r="AK31" s="595"/>
      <c r="AL31" s="596" t="s">
        <v>110</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99.6</v>
      </c>
      <c r="BH31" s="617"/>
      <c r="BI31" s="617"/>
      <c r="BJ31" s="617"/>
      <c r="BK31" s="617"/>
      <c r="BL31" s="617"/>
      <c r="BM31" s="597">
        <v>97.7</v>
      </c>
      <c r="BN31" s="647"/>
      <c r="BO31" s="647"/>
      <c r="BP31" s="647"/>
      <c r="BQ31" s="648"/>
      <c r="BR31" s="646">
        <v>99.6</v>
      </c>
      <c r="BS31" s="617"/>
      <c r="BT31" s="617"/>
      <c r="BU31" s="617"/>
      <c r="BV31" s="617"/>
      <c r="BW31" s="617"/>
      <c r="BX31" s="597">
        <v>97.3</v>
      </c>
      <c r="BY31" s="647"/>
      <c r="BZ31" s="647"/>
      <c r="CA31" s="647"/>
      <c r="CB31" s="648"/>
      <c r="CD31" s="654"/>
      <c r="CE31" s="655"/>
      <c r="CF31" s="605" t="s">
        <v>294</v>
      </c>
      <c r="CG31" s="606"/>
      <c r="CH31" s="606"/>
      <c r="CI31" s="606"/>
      <c r="CJ31" s="606"/>
      <c r="CK31" s="606"/>
      <c r="CL31" s="606"/>
      <c r="CM31" s="606"/>
      <c r="CN31" s="606"/>
      <c r="CO31" s="606"/>
      <c r="CP31" s="606"/>
      <c r="CQ31" s="607"/>
      <c r="CR31" s="591">
        <v>44410</v>
      </c>
      <c r="CS31" s="617"/>
      <c r="CT31" s="617"/>
      <c r="CU31" s="617"/>
      <c r="CV31" s="617"/>
      <c r="CW31" s="617"/>
      <c r="CX31" s="617"/>
      <c r="CY31" s="618"/>
      <c r="CZ31" s="625">
        <v>0.1</v>
      </c>
      <c r="DA31" s="626"/>
      <c r="DB31" s="626"/>
      <c r="DC31" s="627"/>
      <c r="DD31" s="600">
        <v>44410</v>
      </c>
      <c r="DE31" s="617"/>
      <c r="DF31" s="617"/>
      <c r="DG31" s="617"/>
      <c r="DH31" s="617"/>
      <c r="DI31" s="617"/>
      <c r="DJ31" s="617"/>
      <c r="DK31" s="618"/>
      <c r="DL31" s="600">
        <v>44410</v>
      </c>
      <c r="DM31" s="617"/>
      <c r="DN31" s="617"/>
      <c r="DO31" s="617"/>
      <c r="DP31" s="617"/>
      <c r="DQ31" s="617"/>
      <c r="DR31" s="617"/>
      <c r="DS31" s="617"/>
      <c r="DT31" s="617"/>
      <c r="DU31" s="617"/>
      <c r="DV31" s="618"/>
      <c r="DW31" s="596">
        <v>1.3</v>
      </c>
      <c r="DX31" s="619"/>
      <c r="DY31" s="619"/>
      <c r="DZ31" s="619"/>
      <c r="EA31" s="619"/>
      <c r="EB31" s="619"/>
      <c r="EC31" s="620"/>
    </row>
    <row r="32" spans="2:133" ht="11.25" customHeight="1" x14ac:dyDescent="0.15">
      <c r="B32" s="588" t="s">
        <v>295</v>
      </c>
      <c r="C32" s="589"/>
      <c r="D32" s="589"/>
      <c r="E32" s="589"/>
      <c r="F32" s="589"/>
      <c r="G32" s="589"/>
      <c r="H32" s="589"/>
      <c r="I32" s="589"/>
      <c r="J32" s="589"/>
      <c r="K32" s="589"/>
      <c r="L32" s="589"/>
      <c r="M32" s="589"/>
      <c r="N32" s="589"/>
      <c r="O32" s="589"/>
      <c r="P32" s="589"/>
      <c r="Q32" s="590"/>
      <c r="R32" s="591">
        <v>617255</v>
      </c>
      <c r="S32" s="592"/>
      <c r="T32" s="592"/>
      <c r="U32" s="592"/>
      <c r="V32" s="592"/>
      <c r="W32" s="592"/>
      <c r="X32" s="592"/>
      <c r="Y32" s="593"/>
      <c r="Z32" s="594">
        <v>1.1000000000000001</v>
      </c>
      <c r="AA32" s="594"/>
      <c r="AB32" s="594"/>
      <c r="AC32" s="594"/>
      <c r="AD32" s="595">
        <v>1915</v>
      </c>
      <c r="AE32" s="595"/>
      <c r="AF32" s="595"/>
      <c r="AG32" s="595"/>
      <c r="AH32" s="595"/>
      <c r="AI32" s="595"/>
      <c r="AJ32" s="595"/>
      <c r="AK32" s="595"/>
      <c r="AL32" s="596">
        <v>0.1</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100</v>
      </c>
      <c r="BH32" s="659"/>
      <c r="BI32" s="659"/>
      <c r="BJ32" s="659"/>
      <c r="BK32" s="659"/>
      <c r="BL32" s="659"/>
      <c r="BM32" s="660">
        <v>99.3</v>
      </c>
      <c r="BN32" s="659"/>
      <c r="BO32" s="659"/>
      <c r="BP32" s="659"/>
      <c r="BQ32" s="661"/>
      <c r="BR32" s="658">
        <v>100</v>
      </c>
      <c r="BS32" s="659"/>
      <c r="BT32" s="659"/>
      <c r="BU32" s="659"/>
      <c r="BV32" s="659"/>
      <c r="BW32" s="659"/>
      <c r="BX32" s="660">
        <v>99</v>
      </c>
      <c r="BY32" s="659"/>
      <c r="BZ32" s="659"/>
      <c r="CA32" s="659"/>
      <c r="CB32" s="661"/>
      <c r="CD32" s="656"/>
      <c r="CE32" s="657"/>
      <c r="CF32" s="605" t="s">
        <v>297</v>
      </c>
      <c r="CG32" s="606"/>
      <c r="CH32" s="606"/>
      <c r="CI32" s="606"/>
      <c r="CJ32" s="606"/>
      <c r="CK32" s="606"/>
      <c r="CL32" s="606"/>
      <c r="CM32" s="606"/>
      <c r="CN32" s="606"/>
      <c r="CO32" s="606"/>
      <c r="CP32" s="606"/>
      <c r="CQ32" s="607"/>
      <c r="CR32" s="591" t="s">
        <v>110</v>
      </c>
      <c r="CS32" s="592"/>
      <c r="CT32" s="592"/>
      <c r="CU32" s="592"/>
      <c r="CV32" s="592"/>
      <c r="CW32" s="592"/>
      <c r="CX32" s="592"/>
      <c r="CY32" s="593"/>
      <c r="CZ32" s="625" t="s">
        <v>110</v>
      </c>
      <c r="DA32" s="626"/>
      <c r="DB32" s="626"/>
      <c r="DC32" s="627"/>
      <c r="DD32" s="600" t="s">
        <v>110</v>
      </c>
      <c r="DE32" s="592"/>
      <c r="DF32" s="592"/>
      <c r="DG32" s="592"/>
      <c r="DH32" s="592"/>
      <c r="DI32" s="592"/>
      <c r="DJ32" s="592"/>
      <c r="DK32" s="593"/>
      <c r="DL32" s="600" t="s">
        <v>110</v>
      </c>
      <c r="DM32" s="592"/>
      <c r="DN32" s="592"/>
      <c r="DO32" s="592"/>
      <c r="DP32" s="592"/>
      <c r="DQ32" s="592"/>
      <c r="DR32" s="592"/>
      <c r="DS32" s="592"/>
      <c r="DT32" s="592"/>
      <c r="DU32" s="592"/>
      <c r="DV32" s="593"/>
      <c r="DW32" s="596" t="s">
        <v>110</v>
      </c>
      <c r="DX32" s="619"/>
      <c r="DY32" s="619"/>
      <c r="DZ32" s="619"/>
      <c r="EA32" s="619"/>
      <c r="EB32" s="619"/>
      <c r="EC32" s="620"/>
    </row>
    <row r="33" spans="2:133" ht="11.25" customHeight="1" x14ac:dyDescent="0.15">
      <c r="B33" s="588" t="s">
        <v>298</v>
      </c>
      <c r="C33" s="589"/>
      <c r="D33" s="589"/>
      <c r="E33" s="589"/>
      <c r="F33" s="589"/>
      <c r="G33" s="589"/>
      <c r="H33" s="589"/>
      <c r="I33" s="589"/>
      <c r="J33" s="589"/>
      <c r="K33" s="589"/>
      <c r="L33" s="589"/>
      <c r="M33" s="589"/>
      <c r="N33" s="589"/>
      <c r="O33" s="589"/>
      <c r="P33" s="589"/>
      <c r="Q33" s="590"/>
      <c r="R33" s="591">
        <v>575700</v>
      </c>
      <c r="S33" s="592"/>
      <c r="T33" s="592"/>
      <c r="U33" s="592"/>
      <c r="V33" s="592"/>
      <c r="W33" s="592"/>
      <c r="X33" s="592"/>
      <c r="Y33" s="593"/>
      <c r="Z33" s="594">
        <v>1</v>
      </c>
      <c r="AA33" s="594"/>
      <c r="AB33" s="594"/>
      <c r="AC33" s="594"/>
      <c r="AD33" s="595" t="s">
        <v>110</v>
      </c>
      <c r="AE33" s="595"/>
      <c r="AF33" s="595"/>
      <c r="AG33" s="595"/>
      <c r="AH33" s="595"/>
      <c r="AI33" s="595"/>
      <c r="AJ33" s="595"/>
      <c r="AK33" s="595"/>
      <c r="AL33" s="596" t="s">
        <v>110</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28066129</v>
      </c>
      <c r="CS33" s="617"/>
      <c r="CT33" s="617"/>
      <c r="CU33" s="617"/>
      <c r="CV33" s="617"/>
      <c r="CW33" s="617"/>
      <c r="CX33" s="617"/>
      <c r="CY33" s="618"/>
      <c r="CZ33" s="625">
        <v>60.8</v>
      </c>
      <c r="DA33" s="626"/>
      <c r="DB33" s="626"/>
      <c r="DC33" s="627"/>
      <c r="DD33" s="600">
        <v>5407691</v>
      </c>
      <c r="DE33" s="617"/>
      <c r="DF33" s="617"/>
      <c r="DG33" s="617"/>
      <c r="DH33" s="617"/>
      <c r="DI33" s="617"/>
      <c r="DJ33" s="617"/>
      <c r="DK33" s="618"/>
      <c r="DL33" s="600">
        <v>1348168</v>
      </c>
      <c r="DM33" s="617"/>
      <c r="DN33" s="617"/>
      <c r="DO33" s="617"/>
      <c r="DP33" s="617"/>
      <c r="DQ33" s="617"/>
      <c r="DR33" s="617"/>
      <c r="DS33" s="617"/>
      <c r="DT33" s="617"/>
      <c r="DU33" s="617"/>
      <c r="DV33" s="618"/>
      <c r="DW33" s="596">
        <v>38.200000000000003</v>
      </c>
      <c r="DX33" s="619"/>
      <c r="DY33" s="619"/>
      <c r="DZ33" s="619"/>
      <c r="EA33" s="619"/>
      <c r="EB33" s="619"/>
      <c r="EC33" s="620"/>
    </row>
    <row r="34" spans="2:133" ht="11.25" customHeight="1" x14ac:dyDescent="0.15">
      <c r="B34" s="588" t="s">
        <v>300</v>
      </c>
      <c r="C34" s="589"/>
      <c r="D34" s="589"/>
      <c r="E34" s="589"/>
      <c r="F34" s="589"/>
      <c r="G34" s="589"/>
      <c r="H34" s="589"/>
      <c r="I34" s="589"/>
      <c r="J34" s="589"/>
      <c r="K34" s="589"/>
      <c r="L34" s="589"/>
      <c r="M34" s="589"/>
      <c r="N34" s="589"/>
      <c r="O34" s="589"/>
      <c r="P34" s="589"/>
      <c r="Q34" s="590"/>
      <c r="R34" s="591" t="s">
        <v>110</v>
      </c>
      <c r="S34" s="592"/>
      <c r="T34" s="592"/>
      <c r="U34" s="592"/>
      <c r="V34" s="592"/>
      <c r="W34" s="592"/>
      <c r="X34" s="592"/>
      <c r="Y34" s="593"/>
      <c r="Z34" s="594" t="s">
        <v>110</v>
      </c>
      <c r="AA34" s="594"/>
      <c r="AB34" s="594"/>
      <c r="AC34" s="594"/>
      <c r="AD34" s="595" t="s">
        <v>110</v>
      </c>
      <c r="AE34" s="595"/>
      <c r="AF34" s="595"/>
      <c r="AG34" s="595"/>
      <c r="AH34" s="595"/>
      <c r="AI34" s="595"/>
      <c r="AJ34" s="595"/>
      <c r="AK34" s="595"/>
      <c r="AL34" s="596" t="s">
        <v>110</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6476496</v>
      </c>
      <c r="CS34" s="592"/>
      <c r="CT34" s="592"/>
      <c r="CU34" s="592"/>
      <c r="CV34" s="592"/>
      <c r="CW34" s="592"/>
      <c r="CX34" s="592"/>
      <c r="CY34" s="593"/>
      <c r="CZ34" s="625">
        <v>14</v>
      </c>
      <c r="DA34" s="626"/>
      <c r="DB34" s="626"/>
      <c r="DC34" s="627"/>
      <c r="DD34" s="600">
        <v>1062137</v>
      </c>
      <c r="DE34" s="592"/>
      <c r="DF34" s="592"/>
      <c r="DG34" s="592"/>
      <c r="DH34" s="592"/>
      <c r="DI34" s="592"/>
      <c r="DJ34" s="592"/>
      <c r="DK34" s="593"/>
      <c r="DL34" s="600">
        <v>466067</v>
      </c>
      <c r="DM34" s="592"/>
      <c r="DN34" s="592"/>
      <c r="DO34" s="592"/>
      <c r="DP34" s="592"/>
      <c r="DQ34" s="592"/>
      <c r="DR34" s="592"/>
      <c r="DS34" s="592"/>
      <c r="DT34" s="592"/>
      <c r="DU34" s="592"/>
      <c r="DV34" s="593"/>
      <c r="DW34" s="596">
        <v>13.2</v>
      </c>
      <c r="DX34" s="619"/>
      <c r="DY34" s="619"/>
      <c r="DZ34" s="619"/>
      <c r="EA34" s="619"/>
      <c r="EB34" s="619"/>
      <c r="EC34" s="620"/>
    </row>
    <row r="35" spans="2:133" ht="11.25" customHeight="1" x14ac:dyDescent="0.15">
      <c r="B35" s="588" t="s">
        <v>304</v>
      </c>
      <c r="C35" s="589"/>
      <c r="D35" s="589"/>
      <c r="E35" s="589"/>
      <c r="F35" s="589"/>
      <c r="G35" s="589"/>
      <c r="H35" s="589"/>
      <c r="I35" s="589"/>
      <c r="J35" s="589"/>
      <c r="K35" s="589"/>
      <c r="L35" s="589"/>
      <c r="M35" s="589"/>
      <c r="N35" s="589"/>
      <c r="O35" s="589"/>
      <c r="P35" s="589"/>
      <c r="Q35" s="590"/>
      <c r="R35" s="591" t="s">
        <v>110</v>
      </c>
      <c r="S35" s="592"/>
      <c r="T35" s="592"/>
      <c r="U35" s="592"/>
      <c r="V35" s="592"/>
      <c r="W35" s="592"/>
      <c r="X35" s="592"/>
      <c r="Y35" s="593"/>
      <c r="Z35" s="594" t="s">
        <v>110</v>
      </c>
      <c r="AA35" s="594"/>
      <c r="AB35" s="594"/>
      <c r="AC35" s="594"/>
      <c r="AD35" s="595" t="s">
        <v>110</v>
      </c>
      <c r="AE35" s="595"/>
      <c r="AF35" s="595"/>
      <c r="AG35" s="595"/>
      <c r="AH35" s="595"/>
      <c r="AI35" s="595"/>
      <c r="AJ35" s="595"/>
      <c r="AK35" s="595"/>
      <c r="AL35" s="596" t="s">
        <v>110</v>
      </c>
      <c r="AM35" s="597"/>
      <c r="AN35" s="597"/>
      <c r="AO35" s="598"/>
      <c r="AP35" s="186"/>
      <c r="AQ35" s="602" t="s">
        <v>305</v>
      </c>
      <c r="AR35" s="603"/>
      <c r="AS35" s="603"/>
      <c r="AT35" s="603"/>
      <c r="AU35" s="603"/>
      <c r="AV35" s="603"/>
      <c r="AW35" s="603"/>
      <c r="AX35" s="603"/>
      <c r="AY35" s="604"/>
      <c r="AZ35" s="580">
        <v>943980</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10490</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77795</v>
      </c>
      <c r="CS35" s="617"/>
      <c r="CT35" s="617"/>
      <c r="CU35" s="617"/>
      <c r="CV35" s="617"/>
      <c r="CW35" s="617"/>
      <c r="CX35" s="617"/>
      <c r="CY35" s="618"/>
      <c r="CZ35" s="625">
        <v>0.2</v>
      </c>
      <c r="DA35" s="626"/>
      <c r="DB35" s="626"/>
      <c r="DC35" s="627"/>
      <c r="DD35" s="600">
        <v>39603</v>
      </c>
      <c r="DE35" s="617"/>
      <c r="DF35" s="617"/>
      <c r="DG35" s="617"/>
      <c r="DH35" s="617"/>
      <c r="DI35" s="617"/>
      <c r="DJ35" s="617"/>
      <c r="DK35" s="618"/>
      <c r="DL35" s="600">
        <v>39603</v>
      </c>
      <c r="DM35" s="617"/>
      <c r="DN35" s="617"/>
      <c r="DO35" s="617"/>
      <c r="DP35" s="617"/>
      <c r="DQ35" s="617"/>
      <c r="DR35" s="617"/>
      <c r="DS35" s="617"/>
      <c r="DT35" s="617"/>
      <c r="DU35" s="617"/>
      <c r="DV35" s="618"/>
      <c r="DW35" s="596">
        <v>1.1000000000000001</v>
      </c>
      <c r="DX35" s="619"/>
      <c r="DY35" s="619"/>
      <c r="DZ35" s="619"/>
      <c r="EA35" s="619"/>
      <c r="EB35" s="619"/>
      <c r="EC35" s="620"/>
    </row>
    <row r="36" spans="2:133" ht="11.25" customHeight="1" x14ac:dyDescent="0.15">
      <c r="B36" s="634" t="s">
        <v>308</v>
      </c>
      <c r="C36" s="635"/>
      <c r="D36" s="635"/>
      <c r="E36" s="635"/>
      <c r="F36" s="635"/>
      <c r="G36" s="635"/>
      <c r="H36" s="635"/>
      <c r="I36" s="635"/>
      <c r="J36" s="635"/>
      <c r="K36" s="635"/>
      <c r="L36" s="635"/>
      <c r="M36" s="635"/>
      <c r="N36" s="635"/>
      <c r="O36" s="635"/>
      <c r="P36" s="635"/>
      <c r="Q36" s="636"/>
      <c r="R36" s="663">
        <v>58351466</v>
      </c>
      <c r="S36" s="664"/>
      <c r="T36" s="664"/>
      <c r="U36" s="664"/>
      <c r="V36" s="664"/>
      <c r="W36" s="664"/>
      <c r="X36" s="664"/>
      <c r="Y36" s="665"/>
      <c r="Z36" s="666">
        <v>100</v>
      </c>
      <c r="AA36" s="666"/>
      <c r="AB36" s="666"/>
      <c r="AC36" s="666"/>
      <c r="AD36" s="667">
        <v>3525199</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255757</v>
      </c>
      <c r="BA36" s="592"/>
      <c r="BB36" s="592"/>
      <c r="BC36" s="592"/>
      <c r="BD36" s="617"/>
      <c r="BE36" s="617"/>
      <c r="BF36" s="648"/>
      <c r="BG36" s="605" t="s">
        <v>310</v>
      </c>
      <c r="BH36" s="606"/>
      <c r="BI36" s="606"/>
      <c r="BJ36" s="606"/>
      <c r="BK36" s="606"/>
      <c r="BL36" s="606"/>
      <c r="BM36" s="606"/>
      <c r="BN36" s="606"/>
      <c r="BO36" s="606"/>
      <c r="BP36" s="606"/>
      <c r="BQ36" s="606"/>
      <c r="BR36" s="606"/>
      <c r="BS36" s="606"/>
      <c r="BT36" s="606"/>
      <c r="BU36" s="607"/>
      <c r="BV36" s="591">
        <v>-26259</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1234999</v>
      </c>
      <c r="CS36" s="592"/>
      <c r="CT36" s="592"/>
      <c r="CU36" s="592"/>
      <c r="CV36" s="592"/>
      <c r="CW36" s="592"/>
      <c r="CX36" s="592"/>
      <c r="CY36" s="593"/>
      <c r="CZ36" s="625">
        <v>2.7</v>
      </c>
      <c r="DA36" s="626"/>
      <c r="DB36" s="626"/>
      <c r="DC36" s="627"/>
      <c r="DD36" s="600">
        <v>1163638</v>
      </c>
      <c r="DE36" s="592"/>
      <c r="DF36" s="592"/>
      <c r="DG36" s="592"/>
      <c r="DH36" s="592"/>
      <c r="DI36" s="592"/>
      <c r="DJ36" s="592"/>
      <c r="DK36" s="593"/>
      <c r="DL36" s="600">
        <v>502054</v>
      </c>
      <c r="DM36" s="592"/>
      <c r="DN36" s="592"/>
      <c r="DO36" s="592"/>
      <c r="DP36" s="592"/>
      <c r="DQ36" s="592"/>
      <c r="DR36" s="592"/>
      <c r="DS36" s="592"/>
      <c r="DT36" s="592"/>
      <c r="DU36" s="592"/>
      <c r="DV36" s="593"/>
      <c r="DW36" s="596">
        <v>14.2</v>
      </c>
      <c r="DX36" s="619"/>
      <c r="DY36" s="619"/>
      <c r="DZ36" s="619"/>
      <c r="EA36" s="619"/>
      <c r="EB36" s="619"/>
      <c r="EC36" s="620"/>
    </row>
    <row r="37" spans="2:133" ht="11.25" customHeight="1" x14ac:dyDescent="0.15">
      <c r="AQ37" s="670" t="s">
        <v>312</v>
      </c>
      <c r="AR37" s="671"/>
      <c r="AS37" s="671"/>
      <c r="AT37" s="671"/>
      <c r="AU37" s="671"/>
      <c r="AV37" s="671"/>
      <c r="AW37" s="671"/>
      <c r="AX37" s="671"/>
      <c r="AY37" s="672"/>
      <c r="AZ37" s="591">
        <v>240886</v>
      </c>
      <c r="BA37" s="592"/>
      <c r="BB37" s="592"/>
      <c r="BC37" s="592"/>
      <c r="BD37" s="617"/>
      <c r="BE37" s="617"/>
      <c r="BF37" s="648"/>
      <c r="BG37" s="605" t="s">
        <v>313</v>
      </c>
      <c r="BH37" s="606"/>
      <c r="BI37" s="606"/>
      <c r="BJ37" s="606"/>
      <c r="BK37" s="606"/>
      <c r="BL37" s="606"/>
      <c r="BM37" s="606"/>
      <c r="BN37" s="606"/>
      <c r="BO37" s="606"/>
      <c r="BP37" s="606"/>
      <c r="BQ37" s="606"/>
      <c r="BR37" s="606"/>
      <c r="BS37" s="606"/>
      <c r="BT37" s="606"/>
      <c r="BU37" s="607"/>
      <c r="BV37" s="591">
        <v>1497</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299474</v>
      </c>
      <c r="CS37" s="617"/>
      <c r="CT37" s="617"/>
      <c r="CU37" s="617"/>
      <c r="CV37" s="617"/>
      <c r="CW37" s="617"/>
      <c r="CX37" s="617"/>
      <c r="CY37" s="618"/>
      <c r="CZ37" s="625">
        <v>0.6</v>
      </c>
      <c r="DA37" s="626"/>
      <c r="DB37" s="626"/>
      <c r="DC37" s="627"/>
      <c r="DD37" s="600">
        <v>299474</v>
      </c>
      <c r="DE37" s="617"/>
      <c r="DF37" s="617"/>
      <c r="DG37" s="617"/>
      <c r="DH37" s="617"/>
      <c r="DI37" s="617"/>
      <c r="DJ37" s="617"/>
      <c r="DK37" s="618"/>
      <c r="DL37" s="600">
        <v>299474</v>
      </c>
      <c r="DM37" s="617"/>
      <c r="DN37" s="617"/>
      <c r="DO37" s="617"/>
      <c r="DP37" s="617"/>
      <c r="DQ37" s="617"/>
      <c r="DR37" s="617"/>
      <c r="DS37" s="617"/>
      <c r="DT37" s="617"/>
      <c r="DU37" s="617"/>
      <c r="DV37" s="618"/>
      <c r="DW37" s="596">
        <v>8.5</v>
      </c>
      <c r="DX37" s="619"/>
      <c r="DY37" s="619"/>
      <c r="DZ37" s="619"/>
      <c r="EA37" s="619"/>
      <c r="EB37" s="619"/>
      <c r="EC37" s="620"/>
    </row>
    <row r="38" spans="2:133" ht="11.25" customHeight="1" x14ac:dyDescent="0.15">
      <c r="AQ38" s="670" t="s">
        <v>315</v>
      </c>
      <c r="AR38" s="671"/>
      <c r="AS38" s="671"/>
      <c r="AT38" s="671"/>
      <c r="AU38" s="671"/>
      <c r="AV38" s="671"/>
      <c r="AW38" s="671"/>
      <c r="AX38" s="671"/>
      <c r="AY38" s="672"/>
      <c r="AZ38" s="591">
        <v>54765</v>
      </c>
      <c r="BA38" s="592"/>
      <c r="BB38" s="592"/>
      <c r="BC38" s="592"/>
      <c r="BD38" s="617"/>
      <c r="BE38" s="617"/>
      <c r="BF38" s="648"/>
      <c r="BG38" s="605" t="s">
        <v>316</v>
      </c>
      <c r="BH38" s="606"/>
      <c r="BI38" s="606"/>
      <c r="BJ38" s="606"/>
      <c r="BK38" s="606"/>
      <c r="BL38" s="606"/>
      <c r="BM38" s="606"/>
      <c r="BN38" s="606"/>
      <c r="BO38" s="606"/>
      <c r="BP38" s="606"/>
      <c r="BQ38" s="606"/>
      <c r="BR38" s="606"/>
      <c r="BS38" s="606"/>
      <c r="BT38" s="606"/>
      <c r="BU38" s="607"/>
      <c r="BV38" s="591">
        <v>2665</v>
      </c>
      <c r="BW38" s="592"/>
      <c r="BX38" s="592"/>
      <c r="BY38" s="592"/>
      <c r="BZ38" s="592"/>
      <c r="CA38" s="592"/>
      <c r="CB38" s="601"/>
      <c r="CD38" s="605" t="s">
        <v>317</v>
      </c>
      <c r="CE38" s="606"/>
      <c r="CF38" s="606"/>
      <c r="CG38" s="606"/>
      <c r="CH38" s="606"/>
      <c r="CI38" s="606"/>
      <c r="CJ38" s="606"/>
      <c r="CK38" s="606"/>
      <c r="CL38" s="606"/>
      <c r="CM38" s="606"/>
      <c r="CN38" s="606"/>
      <c r="CO38" s="606"/>
      <c r="CP38" s="606"/>
      <c r="CQ38" s="607"/>
      <c r="CR38" s="591">
        <v>659898</v>
      </c>
      <c r="CS38" s="592"/>
      <c r="CT38" s="592"/>
      <c r="CU38" s="592"/>
      <c r="CV38" s="592"/>
      <c r="CW38" s="592"/>
      <c r="CX38" s="592"/>
      <c r="CY38" s="593"/>
      <c r="CZ38" s="625">
        <v>1.4</v>
      </c>
      <c r="DA38" s="626"/>
      <c r="DB38" s="626"/>
      <c r="DC38" s="627"/>
      <c r="DD38" s="600">
        <v>589351</v>
      </c>
      <c r="DE38" s="592"/>
      <c r="DF38" s="592"/>
      <c r="DG38" s="592"/>
      <c r="DH38" s="592"/>
      <c r="DI38" s="592"/>
      <c r="DJ38" s="592"/>
      <c r="DK38" s="593"/>
      <c r="DL38" s="600">
        <v>340444</v>
      </c>
      <c r="DM38" s="592"/>
      <c r="DN38" s="592"/>
      <c r="DO38" s="592"/>
      <c r="DP38" s="592"/>
      <c r="DQ38" s="592"/>
      <c r="DR38" s="592"/>
      <c r="DS38" s="592"/>
      <c r="DT38" s="592"/>
      <c r="DU38" s="592"/>
      <c r="DV38" s="593"/>
      <c r="DW38" s="596">
        <v>9.6999999999999993</v>
      </c>
      <c r="DX38" s="619"/>
      <c r="DY38" s="619"/>
      <c r="DZ38" s="619"/>
      <c r="EA38" s="619"/>
      <c r="EB38" s="619"/>
      <c r="EC38" s="620"/>
    </row>
    <row r="39" spans="2:133" ht="11.25" customHeight="1" x14ac:dyDescent="0.15">
      <c r="AQ39" s="670" t="s">
        <v>318</v>
      </c>
      <c r="AR39" s="671"/>
      <c r="AS39" s="671"/>
      <c r="AT39" s="671"/>
      <c r="AU39" s="671"/>
      <c r="AV39" s="671"/>
      <c r="AW39" s="671"/>
      <c r="AX39" s="671"/>
      <c r="AY39" s="672"/>
      <c r="AZ39" s="591">
        <v>28325</v>
      </c>
      <c r="BA39" s="592"/>
      <c r="BB39" s="592"/>
      <c r="BC39" s="592"/>
      <c r="BD39" s="617"/>
      <c r="BE39" s="617"/>
      <c r="BF39" s="648"/>
      <c r="BG39" s="674" t="s">
        <v>319</v>
      </c>
      <c r="BH39" s="675"/>
      <c r="BI39" s="675"/>
      <c r="BJ39" s="675"/>
      <c r="BK39" s="675"/>
      <c r="BL39" s="187"/>
      <c r="BM39" s="606" t="s">
        <v>320</v>
      </c>
      <c r="BN39" s="606"/>
      <c r="BO39" s="606"/>
      <c r="BP39" s="606"/>
      <c r="BQ39" s="606"/>
      <c r="BR39" s="606"/>
      <c r="BS39" s="606"/>
      <c r="BT39" s="606"/>
      <c r="BU39" s="607"/>
      <c r="BV39" s="591">
        <v>68</v>
      </c>
      <c r="BW39" s="592"/>
      <c r="BX39" s="592"/>
      <c r="BY39" s="592"/>
      <c r="BZ39" s="592"/>
      <c r="CA39" s="592"/>
      <c r="CB39" s="601"/>
      <c r="CD39" s="605" t="s">
        <v>321</v>
      </c>
      <c r="CE39" s="606"/>
      <c r="CF39" s="606"/>
      <c r="CG39" s="606"/>
      <c r="CH39" s="606"/>
      <c r="CI39" s="606"/>
      <c r="CJ39" s="606"/>
      <c r="CK39" s="606"/>
      <c r="CL39" s="606"/>
      <c r="CM39" s="606"/>
      <c r="CN39" s="606"/>
      <c r="CO39" s="606"/>
      <c r="CP39" s="606"/>
      <c r="CQ39" s="607"/>
      <c r="CR39" s="591">
        <v>19297337</v>
      </c>
      <c r="CS39" s="617"/>
      <c r="CT39" s="617"/>
      <c r="CU39" s="617"/>
      <c r="CV39" s="617"/>
      <c r="CW39" s="617"/>
      <c r="CX39" s="617"/>
      <c r="CY39" s="618"/>
      <c r="CZ39" s="625">
        <v>41.8</v>
      </c>
      <c r="DA39" s="626"/>
      <c r="DB39" s="626"/>
      <c r="DC39" s="627"/>
      <c r="DD39" s="600">
        <v>2552962</v>
      </c>
      <c r="DE39" s="617"/>
      <c r="DF39" s="617"/>
      <c r="DG39" s="617"/>
      <c r="DH39" s="617"/>
      <c r="DI39" s="617"/>
      <c r="DJ39" s="617"/>
      <c r="DK39" s="618"/>
      <c r="DL39" s="600" t="s">
        <v>322</v>
      </c>
      <c r="DM39" s="617"/>
      <c r="DN39" s="617"/>
      <c r="DO39" s="617"/>
      <c r="DP39" s="617"/>
      <c r="DQ39" s="617"/>
      <c r="DR39" s="617"/>
      <c r="DS39" s="617"/>
      <c r="DT39" s="617"/>
      <c r="DU39" s="617"/>
      <c r="DV39" s="618"/>
      <c r="DW39" s="596" t="s">
        <v>322</v>
      </c>
      <c r="DX39" s="619"/>
      <c r="DY39" s="619"/>
      <c r="DZ39" s="619"/>
      <c r="EA39" s="619"/>
      <c r="EB39" s="619"/>
      <c r="EC39" s="62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115956</v>
      </c>
      <c r="BA40" s="592"/>
      <c r="BB40" s="592"/>
      <c r="BC40" s="592"/>
      <c r="BD40" s="617"/>
      <c r="BE40" s="617"/>
      <c r="BF40" s="648"/>
      <c r="BG40" s="674"/>
      <c r="BH40" s="675"/>
      <c r="BI40" s="675"/>
      <c r="BJ40" s="675"/>
      <c r="BK40" s="675"/>
      <c r="BL40" s="187"/>
      <c r="BM40" s="606" t="s">
        <v>324</v>
      </c>
      <c r="BN40" s="606"/>
      <c r="BO40" s="606"/>
      <c r="BP40" s="606"/>
      <c r="BQ40" s="606"/>
      <c r="BR40" s="606"/>
      <c r="BS40" s="606"/>
      <c r="BT40" s="606"/>
      <c r="BU40" s="607"/>
      <c r="BV40" s="591">
        <v>186</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v>319604</v>
      </c>
      <c r="CS40" s="592"/>
      <c r="CT40" s="592"/>
      <c r="CU40" s="592"/>
      <c r="CV40" s="592"/>
      <c r="CW40" s="592"/>
      <c r="CX40" s="592"/>
      <c r="CY40" s="593"/>
      <c r="CZ40" s="625">
        <v>0.7</v>
      </c>
      <c r="DA40" s="626"/>
      <c r="DB40" s="626"/>
      <c r="DC40" s="627"/>
      <c r="DD40" s="600" t="s">
        <v>322</v>
      </c>
      <c r="DE40" s="592"/>
      <c r="DF40" s="592"/>
      <c r="DG40" s="592"/>
      <c r="DH40" s="592"/>
      <c r="DI40" s="592"/>
      <c r="DJ40" s="592"/>
      <c r="DK40" s="593"/>
      <c r="DL40" s="600" t="s">
        <v>322</v>
      </c>
      <c r="DM40" s="592"/>
      <c r="DN40" s="592"/>
      <c r="DO40" s="592"/>
      <c r="DP40" s="592"/>
      <c r="DQ40" s="592"/>
      <c r="DR40" s="592"/>
      <c r="DS40" s="592"/>
      <c r="DT40" s="592"/>
      <c r="DU40" s="592"/>
      <c r="DV40" s="593"/>
      <c r="DW40" s="596" t="s">
        <v>322</v>
      </c>
      <c r="DX40" s="619"/>
      <c r="DY40" s="619"/>
      <c r="DZ40" s="619"/>
      <c r="EA40" s="619"/>
      <c r="EB40" s="619"/>
      <c r="EC40" s="62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326</v>
      </c>
      <c r="AR41" s="612"/>
      <c r="AS41" s="612"/>
      <c r="AT41" s="612"/>
      <c r="AU41" s="612"/>
      <c r="AV41" s="612"/>
      <c r="AW41" s="612"/>
      <c r="AX41" s="612"/>
      <c r="AY41" s="613"/>
      <c r="AZ41" s="663">
        <v>248291</v>
      </c>
      <c r="BA41" s="664"/>
      <c r="BB41" s="664"/>
      <c r="BC41" s="664"/>
      <c r="BD41" s="659"/>
      <c r="BE41" s="659"/>
      <c r="BF41" s="661"/>
      <c r="BG41" s="676"/>
      <c r="BH41" s="677"/>
      <c r="BI41" s="677"/>
      <c r="BJ41" s="677"/>
      <c r="BK41" s="677"/>
      <c r="BL41" s="189"/>
      <c r="BM41" s="612" t="s">
        <v>327</v>
      </c>
      <c r="BN41" s="612"/>
      <c r="BO41" s="612"/>
      <c r="BP41" s="612"/>
      <c r="BQ41" s="612"/>
      <c r="BR41" s="612"/>
      <c r="BS41" s="612"/>
      <c r="BT41" s="612"/>
      <c r="BU41" s="613"/>
      <c r="BV41" s="663">
        <v>287</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17"/>
      <c r="CT41" s="617"/>
      <c r="CU41" s="617"/>
      <c r="CV41" s="617"/>
      <c r="CW41" s="617"/>
      <c r="CX41" s="617"/>
      <c r="CY41" s="618"/>
      <c r="CZ41" s="625" t="s">
        <v>329</v>
      </c>
      <c r="DA41" s="626"/>
      <c r="DB41" s="626"/>
      <c r="DC41" s="627"/>
      <c r="DD41" s="600" t="s">
        <v>329</v>
      </c>
      <c r="DE41" s="617"/>
      <c r="DF41" s="617"/>
      <c r="DG41" s="617"/>
      <c r="DH41" s="617"/>
      <c r="DI41" s="617"/>
      <c r="DJ41" s="617"/>
      <c r="DK41" s="618"/>
      <c r="DL41" s="678"/>
      <c r="DM41" s="679"/>
      <c r="DN41" s="679"/>
      <c r="DO41" s="679"/>
      <c r="DP41" s="679"/>
      <c r="DQ41" s="679"/>
      <c r="DR41" s="679"/>
      <c r="DS41" s="679"/>
      <c r="DT41" s="679"/>
      <c r="DU41" s="679"/>
      <c r="DV41" s="680"/>
      <c r="DW41" s="681"/>
      <c r="DX41" s="682"/>
      <c r="DY41" s="682"/>
      <c r="DZ41" s="682"/>
      <c r="EA41" s="682"/>
      <c r="EB41" s="682"/>
      <c r="EC41" s="683"/>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16272914</v>
      </c>
      <c r="CS42" s="592"/>
      <c r="CT42" s="592"/>
      <c r="CU42" s="592"/>
      <c r="CV42" s="592"/>
      <c r="CW42" s="592"/>
      <c r="CX42" s="592"/>
      <c r="CY42" s="593"/>
      <c r="CZ42" s="625">
        <v>35.200000000000003</v>
      </c>
      <c r="DA42" s="684"/>
      <c r="DB42" s="684"/>
      <c r="DC42" s="685"/>
      <c r="DD42" s="600">
        <v>2451186</v>
      </c>
      <c r="DE42" s="592"/>
      <c r="DF42" s="592"/>
      <c r="DG42" s="592"/>
      <c r="DH42" s="592"/>
      <c r="DI42" s="592"/>
      <c r="DJ42" s="592"/>
      <c r="DK42" s="593"/>
      <c r="DL42" s="678"/>
      <c r="DM42" s="679"/>
      <c r="DN42" s="679"/>
      <c r="DO42" s="679"/>
      <c r="DP42" s="679"/>
      <c r="DQ42" s="679"/>
      <c r="DR42" s="679"/>
      <c r="DS42" s="679"/>
      <c r="DT42" s="679"/>
      <c r="DU42" s="679"/>
      <c r="DV42" s="680"/>
      <c r="DW42" s="681"/>
      <c r="DX42" s="682"/>
      <c r="DY42" s="682"/>
      <c r="DZ42" s="682"/>
      <c r="EA42" s="682"/>
      <c r="EB42" s="682"/>
      <c r="EC42" s="683"/>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134607</v>
      </c>
      <c r="CS43" s="617"/>
      <c r="CT43" s="617"/>
      <c r="CU43" s="617"/>
      <c r="CV43" s="617"/>
      <c r="CW43" s="617"/>
      <c r="CX43" s="617"/>
      <c r="CY43" s="618"/>
      <c r="CZ43" s="625">
        <v>0.3</v>
      </c>
      <c r="DA43" s="626"/>
      <c r="DB43" s="626"/>
      <c r="DC43" s="627"/>
      <c r="DD43" s="600">
        <v>134607</v>
      </c>
      <c r="DE43" s="617"/>
      <c r="DF43" s="617"/>
      <c r="DG43" s="617"/>
      <c r="DH43" s="617"/>
      <c r="DI43" s="617"/>
      <c r="DJ43" s="617"/>
      <c r="DK43" s="618"/>
      <c r="DL43" s="678"/>
      <c r="DM43" s="679"/>
      <c r="DN43" s="679"/>
      <c r="DO43" s="679"/>
      <c r="DP43" s="679"/>
      <c r="DQ43" s="679"/>
      <c r="DR43" s="679"/>
      <c r="DS43" s="679"/>
      <c r="DT43" s="679"/>
      <c r="DU43" s="679"/>
      <c r="DV43" s="680"/>
      <c r="DW43" s="681"/>
      <c r="DX43" s="682"/>
      <c r="DY43" s="682"/>
      <c r="DZ43" s="682"/>
      <c r="EA43" s="682"/>
      <c r="EB43" s="682"/>
      <c r="EC43" s="683"/>
    </row>
    <row r="44" spans="2:133" ht="11.25" customHeight="1" x14ac:dyDescent="0.15">
      <c r="B44" s="192" t="s">
        <v>334</v>
      </c>
      <c r="CD44" s="697" t="s">
        <v>285</v>
      </c>
      <c r="CE44" s="698"/>
      <c r="CF44" s="588" t="s">
        <v>335</v>
      </c>
      <c r="CG44" s="589"/>
      <c r="CH44" s="589"/>
      <c r="CI44" s="589"/>
      <c r="CJ44" s="589"/>
      <c r="CK44" s="589"/>
      <c r="CL44" s="589"/>
      <c r="CM44" s="589"/>
      <c r="CN44" s="589"/>
      <c r="CO44" s="589"/>
      <c r="CP44" s="589"/>
      <c r="CQ44" s="590"/>
      <c r="CR44" s="591">
        <v>14387974</v>
      </c>
      <c r="CS44" s="592"/>
      <c r="CT44" s="592"/>
      <c r="CU44" s="592"/>
      <c r="CV44" s="592"/>
      <c r="CW44" s="592"/>
      <c r="CX44" s="592"/>
      <c r="CY44" s="593"/>
      <c r="CZ44" s="625">
        <v>31.1</v>
      </c>
      <c r="DA44" s="684"/>
      <c r="DB44" s="684"/>
      <c r="DC44" s="685"/>
      <c r="DD44" s="600">
        <v>2201793</v>
      </c>
      <c r="DE44" s="592"/>
      <c r="DF44" s="592"/>
      <c r="DG44" s="592"/>
      <c r="DH44" s="592"/>
      <c r="DI44" s="592"/>
      <c r="DJ44" s="592"/>
      <c r="DK44" s="593"/>
      <c r="DL44" s="678"/>
      <c r="DM44" s="679"/>
      <c r="DN44" s="679"/>
      <c r="DO44" s="679"/>
      <c r="DP44" s="679"/>
      <c r="DQ44" s="679"/>
      <c r="DR44" s="679"/>
      <c r="DS44" s="679"/>
      <c r="DT44" s="679"/>
      <c r="DU44" s="679"/>
      <c r="DV44" s="680"/>
      <c r="DW44" s="681"/>
      <c r="DX44" s="682"/>
      <c r="DY44" s="682"/>
      <c r="DZ44" s="682"/>
      <c r="EA44" s="682"/>
      <c r="EB44" s="682"/>
      <c r="EC44" s="683"/>
    </row>
    <row r="45" spans="2:133" ht="11.25" customHeight="1" x14ac:dyDescent="0.15">
      <c r="CD45" s="699"/>
      <c r="CE45" s="700"/>
      <c r="CF45" s="588" t="s">
        <v>336</v>
      </c>
      <c r="CG45" s="589"/>
      <c r="CH45" s="589"/>
      <c r="CI45" s="589"/>
      <c r="CJ45" s="589"/>
      <c r="CK45" s="589"/>
      <c r="CL45" s="589"/>
      <c r="CM45" s="589"/>
      <c r="CN45" s="589"/>
      <c r="CO45" s="589"/>
      <c r="CP45" s="589"/>
      <c r="CQ45" s="590"/>
      <c r="CR45" s="591">
        <v>13585521</v>
      </c>
      <c r="CS45" s="617"/>
      <c r="CT45" s="617"/>
      <c r="CU45" s="617"/>
      <c r="CV45" s="617"/>
      <c r="CW45" s="617"/>
      <c r="CX45" s="617"/>
      <c r="CY45" s="618"/>
      <c r="CZ45" s="625">
        <v>29.4</v>
      </c>
      <c r="DA45" s="626"/>
      <c r="DB45" s="626"/>
      <c r="DC45" s="627"/>
      <c r="DD45" s="600">
        <v>1887646</v>
      </c>
      <c r="DE45" s="617"/>
      <c r="DF45" s="617"/>
      <c r="DG45" s="617"/>
      <c r="DH45" s="617"/>
      <c r="DI45" s="617"/>
      <c r="DJ45" s="617"/>
      <c r="DK45" s="618"/>
      <c r="DL45" s="678"/>
      <c r="DM45" s="679"/>
      <c r="DN45" s="679"/>
      <c r="DO45" s="679"/>
      <c r="DP45" s="679"/>
      <c r="DQ45" s="679"/>
      <c r="DR45" s="679"/>
      <c r="DS45" s="679"/>
      <c r="DT45" s="679"/>
      <c r="DU45" s="679"/>
      <c r="DV45" s="680"/>
      <c r="DW45" s="681"/>
      <c r="DX45" s="682"/>
      <c r="DY45" s="682"/>
      <c r="DZ45" s="682"/>
      <c r="EA45" s="682"/>
      <c r="EB45" s="682"/>
      <c r="EC45" s="683"/>
    </row>
    <row r="46" spans="2:133" ht="11.25" customHeight="1" x14ac:dyDescent="0.15">
      <c r="CD46" s="699"/>
      <c r="CE46" s="700"/>
      <c r="CF46" s="588" t="s">
        <v>337</v>
      </c>
      <c r="CG46" s="589"/>
      <c r="CH46" s="589"/>
      <c r="CI46" s="589"/>
      <c r="CJ46" s="589"/>
      <c r="CK46" s="589"/>
      <c r="CL46" s="589"/>
      <c r="CM46" s="589"/>
      <c r="CN46" s="589"/>
      <c r="CO46" s="589"/>
      <c r="CP46" s="589"/>
      <c r="CQ46" s="590"/>
      <c r="CR46" s="591">
        <v>798953</v>
      </c>
      <c r="CS46" s="592"/>
      <c r="CT46" s="592"/>
      <c r="CU46" s="592"/>
      <c r="CV46" s="592"/>
      <c r="CW46" s="592"/>
      <c r="CX46" s="592"/>
      <c r="CY46" s="593"/>
      <c r="CZ46" s="625">
        <v>1.7</v>
      </c>
      <c r="DA46" s="684"/>
      <c r="DB46" s="684"/>
      <c r="DC46" s="685"/>
      <c r="DD46" s="600">
        <v>314147</v>
      </c>
      <c r="DE46" s="592"/>
      <c r="DF46" s="592"/>
      <c r="DG46" s="592"/>
      <c r="DH46" s="592"/>
      <c r="DI46" s="592"/>
      <c r="DJ46" s="592"/>
      <c r="DK46" s="593"/>
      <c r="DL46" s="678"/>
      <c r="DM46" s="679"/>
      <c r="DN46" s="679"/>
      <c r="DO46" s="679"/>
      <c r="DP46" s="679"/>
      <c r="DQ46" s="679"/>
      <c r="DR46" s="679"/>
      <c r="DS46" s="679"/>
      <c r="DT46" s="679"/>
      <c r="DU46" s="679"/>
      <c r="DV46" s="680"/>
      <c r="DW46" s="681"/>
      <c r="DX46" s="682"/>
      <c r="DY46" s="682"/>
      <c r="DZ46" s="682"/>
      <c r="EA46" s="682"/>
      <c r="EB46" s="682"/>
      <c r="EC46" s="683"/>
    </row>
    <row r="47" spans="2:133" ht="11.25" customHeight="1" x14ac:dyDescent="0.15">
      <c r="CD47" s="699"/>
      <c r="CE47" s="700"/>
      <c r="CF47" s="588" t="s">
        <v>338</v>
      </c>
      <c r="CG47" s="589"/>
      <c r="CH47" s="589"/>
      <c r="CI47" s="589"/>
      <c r="CJ47" s="589"/>
      <c r="CK47" s="589"/>
      <c r="CL47" s="589"/>
      <c r="CM47" s="589"/>
      <c r="CN47" s="589"/>
      <c r="CO47" s="589"/>
      <c r="CP47" s="589"/>
      <c r="CQ47" s="590"/>
      <c r="CR47" s="591">
        <v>1884940</v>
      </c>
      <c r="CS47" s="617"/>
      <c r="CT47" s="617"/>
      <c r="CU47" s="617"/>
      <c r="CV47" s="617"/>
      <c r="CW47" s="617"/>
      <c r="CX47" s="617"/>
      <c r="CY47" s="618"/>
      <c r="CZ47" s="625">
        <v>4.0999999999999996</v>
      </c>
      <c r="DA47" s="626"/>
      <c r="DB47" s="626"/>
      <c r="DC47" s="627"/>
      <c r="DD47" s="600">
        <v>249393</v>
      </c>
      <c r="DE47" s="617"/>
      <c r="DF47" s="617"/>
      <c r="DG47" s="617"/>
      <c r="DH47" s="617"/>
      <c r="DI47" s="617"/>
      <c r="DJ47" s="617"/>
      <c r="DK47" s="618"/>
      <c r="DL47" s="678"/>
      <c r="DM47" s="679"/>
      <c r="DN47" s="679"/>
      <c r="DO47" s="679"/>
      <c r="DP47" s="679"/>
      <c r="DQ47" s="679"/>
      <c r="DR47" s="679"/>
      <c r="DS47" s="679"/>
      <c r="DT47" s="679"/>
      <c r="DU47" s="679"/>
      <c r="DV47" s="680"/>
      <c r="DW47" s="681"/>
      <c r="DX47" s="682"/>
      <c r="DY47" s="682"/>
      <c r="DZ47" s="682"/>
      <c r="EA47" s="682"/>
      <c r="EB47" s="682"/>
      <c r="EC47" s="683"/>
    </row>
    <row r="48" spans="2:133" x14ac:dyDescent="0.15">
      <c r="CD48" s="701"/>
      <c r="CE48" s="702"/>
      <c r="CF48" s="588" t="s">
        <v>339</v>
      </c>
      <c r="CG48" s="589"/>
      <c r="CH48" s="589"/>
      <c r="CI48" s="589"/>
      <c r="CJ48" s="589"/>
      <c r="CK48" s="589"/>
      <c r="CL48" s="589"/>
      <c r="CM48" s="589"/>
      <c r="CN48" s="589"/>
      <c r="CO48" s="589"/>
      <c r="CP48" s="589"/>
      <c r="CQ48" s="590"/>
      <c r="CR48" s="591" t="s">
        <v>322</v>
      </c>
      <c r="CS48" s="592"/>
      <c r="CT48" s="592"/>
      <c r="CU48" s="592"/>
      <c r="CV48" s="592"/>
      <c r="CW48" s="592"/>
      <c r="CX48" s="592"/>
      <c r="CY48" s="593"/>
      <c r="CZ48" s="625" t="s">
        <v>322</v>
      </c>
      <c r="DA48" s="684"/>
      <c r="DB48" s="684"/>
      <c r="DC48" s="685"/>
      <c r="DD48" s="600" t="s">
        <v>322</v>
      </c>
      <c r="DE48" s="592"/>
      <c r="DF48" s="592"/>
      <c r="DG48" s="592"/>
      <c r="DH48" s="592"/>
      <c r="DI48" s="592"/>
      <c r="DJ48" s="592"/>
      <c r="DK48" s="593"/>
      <c r="DL48" s="678"/>
      <c r="DM48" s="679"/>
      <c r="DN48" s="679"/>
      <c r="DO48" s="679"/>
      <c r="DP48" s="679"/>
      <c r="DQ48" s="679"/>
      <c r="DR48" s="679"/>
      <c r="DS48" s="679"/>
      <c r="DT48" s="679"/>
      <c r="DU48" s="679"/>
      <c r="DV48" s="680"/>
      <c r="DW48" s="681"/>
      <c r="DX48" s="682"/>
      <c r="DY48" s="682"/>
      <c r="DZ48" s="682"/>
      <c r="EA48" s="682"/>
      <c r="EB48" s="682"/>
      <c r="EC48" s="683"/>
    </row>
    <row r="49" spans="82:133" ht="11.25" customHeight="1" x14ac:dyDescent="0.15">
      <c r="CD49" s="634" t="s">
        <v>340</v>
      </c>
      <c r="CE49" s="635"/>
      <c r="CF49" s="635"/>
      <c r="CG49" s="635"/>
      <c r="CH49" s="635"/>
      <c r="CI49" s="635"/>
      <c r="CJ49" s="635"/>
      <c r="CK49" s="635"/>
      <c r="CL49" s="635"/>
      <c r="CM49" s="635"/>
      <c r="CN49" s="635"/>
      <c r="CO49" s="635"/>
      <c r="CP49" s="635"/>
      <c r="CQ49" s="636"/>
      <c r="CR49" s="663">
        <v>46193030</v>
      </c>
      <c r="CS49" s="659"/>
      <c r="CT49" s="659"/>
      <c r="CU49" s="659"/>
      <c r="CV49" s="659"/>
      <c r="CW49" s="659"/>
      <c r="CX49" s="659"/>
      <c r="CY49" s="686"/>
      <c r="CZ49" s="687">
        <v>100</v>
      </c>
      <c r="DA49" s="688"/>
      <c r="DB49" s="688"/>
      <c r="DC49" s="689"/>
      <c r="DD49" s="690">
        <v>9447918</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4" zoomScale="70" zoomScaleNormal="25" zoomScaleSheetLayoutView="70" workbookViewId="0">
      <selection activeCell="B75" sqref="B75:P75"/>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363</v>
      </c>
      <c r="C7" s="718"/>
      <c r="D7" s="718"/>
      <c r="E7" s="718"/>
      <c r="F7" s="718"/>
      <c r="G7" s="718"/>
      <c r="H7" s="718"/>
      <c r="I7" s="718"/>
      <c r="J7" s="718"/>
      <c r="K7" s="718"/>
      <c r="L7" s="718"/>
      <c r="M7" s="718"/>
      <c r="N7" s="718"/>
      <c r="O7" s="718"/>
      <c r="P7" s="719"/>
      <c r="Q7" s="720">
        <v>47902</v>
      </c>
      <c r="R7" s="721"/>
      <c r="S7" s="721"/>
      <c r="T7" s="721"/>
      <c r="U7" s="721"/>
      <c r="V7" s="721">
        <v>43636</v>
      </c>
      <c r="W7" s="721"/>
      <c r="X7" s="721"/>
      <c r="Y7" s="721"/>
      <c r="Z7" s="721"/>
      <c r="AA7" s="721">
        <v>4265</v>
      </c>
      <c r="AB7" s="721"/>
      <c r="AC7" s="721"/>
      <c r="AD7" s="721"/>
      <c r="AE7" s="722"/>
      <c r="AF7" s="723">
        <v>587</v>
      </c>
      <c r="AG7" s="724"/>
      <c r="AH7" s="724"/>
      <c r="AI7" s="724"/>
      <c r="AJ7" s="725"/>
      <c r="AK7" s="760">
        <v>17506</v>
      </c>
      <c r="AL7" s="761"/>
      <c r="AM7" s="761"/>
      <c r="AN7" s="761"/>
      <c r="AO7" s="761"/>
      <c r="AP7" s="761">
        <v>3944</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x14ac:dyDescent="0.15">
      <c r="A8" s="212">
        <v>2</v>
      </c>
      <c r="B8" s="741" t="s">
        <v>364</v>
      </c>
      <c r="C8" s="742"/>
      <c r="D8" s="742"/>
      <c r="E8" s="742"/>
      <c r="F8" s="742"/>
      <c r="G8" s="742"/>
      <c r="H8" s="742"/>
      <c r="I8" s="742"/>
      <c r="J8" s="742"/>
      <c r="K8" s="742"/>
      <c r="L8" s="742"/>
      <c r="M8" s="742"/>
      <c r="N8" s="742"/>
      <c r="O8" s="742"/>
      <c r="P8" s="743"/>
      <c r="Q8" s="744">
        <v>2681</v>
      </c>
      <c r="R8" s="745"/>
      <c r="S8" s="745"/>
      <c r="T8" s="745"/>
      <c r="U8" s="745"/>
      <c r="V8" s="745">
        <v>2557</v>
      </c>
      <c r="W8" s="745"/>
      <c r="X8" s="745"/>
      <c r="Y8" s="745"/>
      <c r="Z8" s="745"/>
      <c r="AA8" s="745">
        <v>124</v>
      </c>
      <c r="AB8" s="745"/>
      <c r="AC8" s="745"/>
      <c r="AD8" s="745"/>
      <c r="AE8" s="746"/>
      <c r="AF8" s="747" t="s">
        <v>110</v>
      </c>
      <c r="AG8" s="748"/>
      <c r="AH8" s="748"/>
      <c r="AI8" s="748"/>
      <c r="AJ8" s="749"/>
      <c r="AK8" s="750" t="s">
        <v>541</v>
      </c>
      <c r="AL8" s="751"/>
      <c r="AM8" s="751"/>
      <c r="AN8" s="751"/>
      <c r="AO8" s="751"/>
      <c r="AP8" s="751" t="s">
        <v>542</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366</v>
      </c>
      <c r="B23" s="776" t="s">
        <v>367</v>
      </c>
      <c r="C23" s="777"/>
      <c r="D23" s="777"/>
      <c r="E23" s="777"/>
      <c r="F23" s="777"/>
      <c r="G23" s="777"/>
      <c r="H23" s="777"/>
      <c r="I23" s="777"/>
      <c r="J23" s="777"/>
      <c r="K23" s="777"/>
      <c r="L23" s="777"/>
      <c r="M23" s="777"/>
      <c r="N23" s="777"/>
      <c r="O23" s="777"/>
      <c r="P23" s="778"/>
      <c r="Q23" s="779">
        <v>50583</v>
      </c>
      <c r="R23" s="780"/>
      <c r="S23" s="780"/>
      <c r="T23" s="780"/>
      <c r="U23" s="780"/>
      <c r="V23" s="780">
        <v>46193</v>
      </c>
      <c r="W23" s="780"/>
      <c r="X23" s="780"/>
      <c r="Y23" s="780"/>
      <c r="Z23" s="780"/>
      <c r="AA23" s="780">
        <v>4390</v>
      </c>
      <c r="AB23" s="780"/>
      <c r="AC23" s="780"/>
      <c r="AD23" s="780"/>
      <c r="AE23" s="781"/>
      <c r="AF23" s="782">
        <v>587</v>
      </c>
      <c r="AG23" s="780"/>
      <c r="AH23" s="780"/>
      <c r="AI23" s="780"/>
      <c r="AJ23" s="783"/>
      <c r="AK23" s="784"/>
      <c r="AL23" s="785"/>
      <c r="AM23" s="785"/>
      <c r="AN23" s="785"/>
      <c r="AO23" s="785"/>
      <c r="AP23" s="780">
        <v>3944</v>
      </c>
      <c r="AQ23" s="780"/>
      <c r="AR23" s="780"/>
      <c r="AS23" s="780"/>
      <c r="AT23" s="780"/>
      <c r="AU23" s="786"/>
      <c r="AV23" s="786"/>
      <c r="AW23" s="786"/>
      <c r="AX23" s="786"/>
      <c r="AY23" s="787"/>
      <c r="AZ23" s="795" t="s">
        <v>110</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346</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378</v>
      </c>
      <c r="C28" s="718"/>
      <c r="D28" s="718"/>
      <c r="E28" s="718"/>
      <c r="F28" s="718"/>
      <c r="G28" s="718"/>
      <c r="H28" s="718"/>
      <c r="I28" s="718"/>
      <c r="J28" s="718"/>
      <c r="K28" s="718"/>
      <c r="L28" s="718"/>
      <c r="M28" s="718"/>
      <c r="N28" s="718"/>
      <c r="O28" s="718"/>
      <c r="P28" s="719"/>
      <c r="Q28" s="808">
        <v>1333</v>
      </c>
      <c r="R28" s="809"/>
      <c r="S28" s="809"/>
      <c r="T28" s="809"/>
      <c r="U28" s="809"/>
      <c r="V28" s="809">
        <v>1323</v>
      </c>
      <c r="W28" s="809"/>
      <c r="X28" s="809"/>
      <c r="Y28" s="809"/>
      <c r="Z28" s="809"/>
      <c r="AA28" s="809">
        <v>10</v>
      </c>
      <c r="AB28" s="809"/>
      <c r="AC28" s="809"/>
      <c r="AD28" s="809"/>
      <c r="AE28" s="810"/>
      <c r="AF28" s="811">
        <v>10</v>
      </c>
      <c r="AG28" s="809"/>
      <c r="AH28" s="809"/>
      <c r="AI28" s="809"/>
      <c r="AJ28" s="812"/>
      <c r="AK28" s="813">
        <v>154</v>
      </c>
      <c r="AL28" s="804"/>
      <c r="AM28" s="804"/>
      <c r="AN28" s="804"/>
      <c r="AO28" s="804"/>
      <c r="AP28" s="804" t="s">
        <v>542</v>
      </c>
      <c r="AQ28" s="804"/>
      <c r="AR28" s="804"/>
      <c r="AS28" s="804"/>
      <c r="AT28" s="804"/>
      <c r="AU28" s="804" t="s">
        <v>542</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379</v>
      </c>
      <c r="C29" s="742"/>
      <c r="D29" s="742"/>
      <c r="E29" s="742"/>
      <c r="F29" s="742"/>
      <c r="G29" s="742"/>
      <c r="H29" s="742"/>
      <c r="I29" s="742"/>
      <c r="J29" s="742"/>
      <c r="K29" s="742"/>
      <c r="L29" s="742"/>
      <c r="M29" s="742"/>
      <c r="N29" s="742"/>
      <c r="O29" s="742"/>
      <c r="P29" s="743"/>
      <c r="Q29" s="744">
        <v>83</v>
      </c>
      <c r="R29" s="745"/>
      <c r="S29" s="745"/>
      <c r="T29" s="745"/>
      <c r="U29" s="745"/>
      <c r="V29" s="745">
        <v>83</v>
      </c>
      <c r="W29" s="745"/>
      <c r="X29" s="745"/>
      <c r="Y29" s="745"/>
      <c r="Z29" s="745"/>
      <c r="AA29" s="745">
        <v>0</v>
      </c>
      <c r="AB29" s="745"/>
      <c r="AC29" s="745"/>
      <c r="AD29" s="745"/>
      <c r="AE29" s="746"/>
      <c r="AF29" s="747">
        <v>0</v>
      </c>
      <c r="AG29" s="748"/>
      <c r="AH29" s="748"/>
      <c r="AI29" s="748"/>
      <c r="AJ29" s="749"/>
      <c r="AK29" s="816">
        <v>31</v>
      </c>
      <c r="AL29" s="817"/>
      <c r="AM29" s="817"/>
      <c r="AN29" s="817"/>
      <c r="AO29" s="817"/>
      <c r="AP29" s="817" t="s">
        <v>541</v>
      </c>
      <c r="AQ29" s="817"/>
      <c r="AR29" s="817"/>
      <c r="AS29" s="817"/>
      <c r="AT29" s="817"/>
      <c r="AU29" s="817" t="s">
        <v>542</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380</v>
      </c>
      <c r="C30" s="742"/>
      <c r="D30" s="742"/>
      <c r="E30" s="742"/>
      <c r="F30" s="742"/>
      <c r="G30" s="742"/>
      <c r="H30" s="742"/>
      <c r="I30" s="742"/>
      <c r="J30" s="742"/>
      <c r="K30" s="742"/>
      <c r="L30" s="742"/>
      <c r="M30" s="742"/>
      <c r="N30" s="742"/>
      <c r="O30" s="742"/>
      <c r="P30" s="743"/>
      <c r="Q30" s="744">
        <v>969</v>
      </c>
      <c r="R30" s="745"/>
      <c r="S30" s="745"/>
      <c r="T30" s="745"/>
      <c r="U30" s="745"/>
      <c r="V30" s="745">
        <v>951</v>
      </c>
      <c r="W30" s="745"/>
      <c r="X30" s="745"/>
      <c r="Y30" s="745"/>
      <c r="Z30" s="745"/>
      <c r="AA30" s="745">
        <v>17</v>
      </c>
      <c r="AB30" s="745"/>
      <c r="AC30" s="745"/>
      <c r="AD30" s="745"/>
      <c r="AE30" s="746"/>
      <c r="AF30" s="747">
        <v>17</v>
      </c>
      <c r="AG30" s="748"/>
      <c r="AH30" s="748"/>
      <c r="AI30" s="748"/>
      <c r="AJ30" s="749"/>
      <c r="AK30" s="816">
        <v>214</v>
      </c>
      <c r="AL30" s="817"/>
      <c r="AM30" s="817"/>
      <c r="AN30" s="817"/>
      <c r="AO30" s="817"/>
      <c r="AP30" s="817" t="s">
        <v>542</v>
      </c>
      <c r="AQ30" s="817"/>
      <c r="AR30" s="817"/>
      <c r="AS30" s="817"/>
      <c r="AT30" s="817"/>
      <c r="AU30" s="817" t="s">
        <v>542</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381</v>
      </c>
      <c r="C31" s="742"/>
      <c r="D31" s="742"/>
      <c r="E31" s="742"/>
      <c r="F31" s="742"/>
      <c r="G31" s="742"/>
      <c r="H31" s="742"/>
      <c r="I31" s="742"/>
      <c r="J31" s="742"/>
      <c r="K31" s="742"/>
      <c r="L31" s="742"/>
      <c r="M31" s="742"/>
      <c r="N31" s="742"/>
      <c r="O31" s="742"/>
      <c r="P31" s="743"/>
      <c r="Q31" s="744">
        <v>19</v>
      </c>
      <c r="R31" s="745"/>
      <c r="S31" s="745"/>
      <c r="T31" s="745"/>
      <c r="U31" s="745"/>
      <c r="V31" s="745">
        <v>208</v>
      </c>
      <c r="W31" s="745"/>
      <c r="X31" s="745"/>
      <c r="Y31" s="745"/>
      <c r="Z31" s="745"/>
      <c r="AA31" s="745">
        <v>-188</v>
      </c>
      <c r="AB31" s="745"/>
      <c r="AC31" s="745"/>
      <c r="AD31" s="745"/>
      <c r="AE31" s="746"/>
      <c r="AF31" s="747">
        <v>188</v>
      </c>
      <c r="AG31" s="748"/>
      <c r="AH31" s="748"/>
      <c r="AI31" s="748"/>
      <c r="AJ31" s="749"/>
      <c r="AK31" s="816">
        <v>199</v>
      </c>
      <c r="AL31" s="817"/>
      <c r="AM31" s="817"/>
      <c r="AN31" s="817"/>
      <c r="AO31" s="817"/>
      <c r="AP31" s="817" t="s">
        <v>541</v>
      </c>
      <c r="AQ31" s="817"/>
      <c r="AR31" s="817"/>
      <c r="AS31" s="817"/>
      <c r="AT31" s="817"/>
      <c r="AU31" s="817" t="s">
        <v>542</v>
      </c>
      <c r="AV31" s="817"/>
      <c r="AW31" s="817"/>
      <c r="AX31" s="817"/>
      <c r="AY31" s="817"/>
      <c r="AZ31" s="818"/>
      <c r="BA31" s="818"/>
      <c r="BB31" s="818"/>
      <c r="BC31" s="818"/>
      <c r="BD31" s="818"/>
      <c r="BE31" s="814" t="s">
        <v>382</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383</v>
      </c>
      <c r="C32" s="742"/>
      <c r="D32" s="742"/>
      <c r="E32" s="742"/>
      <c r="F32" s="742"/>
      <c r="G32" s="742"/>
      <c r="H32" s="742"/>
      <c r="I32" s="742"/>
      <c r="J32" s="742"/>
      <c r="K32" s="742"/>
      <c r="L32" s="742"/>
      <c r="M32" s="742"/>
      <c r="N32" s="742"/>
      <c r="O32" s="742"/>
      <c r="P32" s="743"/>
      <c r="Q32" s="744">
        <v>61</v>
      </c>
      <c r="R32" s="745"/>
      <c r="S32" s="745"/>
      <c r="T32" s="745"/>
      <c r="U32" s="745"/>
      <c r="V32" s="745">
        <v>61</v>
      </c>
      <c r="W32" s="745"/>
      <c r="X32" s="745"/>
      <c r="Y32" s="745"/>
      <c r="Z32" s="745"/>
      <c r="AA32" s="745">
        <v>0</v>
      </c>
      <c r="AB32" s="745"/>
      <c r="AC32" s="745"/>
      <c r="AD32" s="745"/>
      <c r="AE32" s="746"/>
      <c r="AF32" s="747" t="s">
        <v>384</v>
      </c>
      <c r="AG32" s="748"/>
      <c r="AH32" s="748"/>
      <c r="AI32" s="748"/>
      <c r="AJ32" s="749"/>
      <c r="AK32" s="816">
        <v>22</v>
      </c>
      <c r="AL32" s="817"/>
      <c r="AM32" s="817"/>
      <c r="AN32" s="817"/>
      <c r="AO32" s="817"/>
      <c r="AP32" s="817">
        <v>80</v>
      </c>
      <c r="AQ32" s="817"/>
      <c r="AR32" s="817"/>
      <c r="AS32" s="817"/>
      <c r="AT32" s="817"/>
      <c r="AU32" s="817">
        <v>52</v>
      </c>
      <c r="AV32" s="817"/>
      <c r="AW32" s="817"/>
      <c r="AX32" s="817"/>
      <c r="AY32" s="817"/>
      <c r="AZ32" s="818"/>
      <c r="BA32" s="818"/>
      <c r="BB32" s="818"/>
      <c r="BC32" s="818"/>
      <c r="BD32" s="818"/>
      <c r="BE32" s="814" t="s">
        <v>385</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t="s">
        <v>386</v>
      </c>
      <c r="C33" s="742"/>
      <c r="D33" s="742"/>
      <c r="E33" s="742"/>
      <c r="F33" s="742"/>
      <c r="G33" s="742"/>
      <c r="H33" s="742"/>
      <c r="I33" s="742"/>
      <c r="J33" s="742"/>
      <c r="K33" s="742"/>
      <c r="L33" s="742"/>
      <c r="M33" s="742"/>
      <c r="N33" s="742"/>
      <c r="O33" s="742"/>
      <c r="P33" s="743"/>
      <c r="Q33" s="744">
        <v>772</v>
      </c>
      <c r="R33" s="745"/>
      <c r="S33" s="745"/>
      <c r="T33" s="745"/>
      <c r="U33" s="745"/>
      <c r="V33" s="745">
        <v>772</v>
      </c>
      <c r="W33" s="745"/>
      <c r="X33" s="745"/>
      <c r="Y33" s="745"/>
      <c r="Z33" s="745"/>
      <c r="AA33" s="745">
        <v>0</v>
      </c>
      <c r="AB33" s="745"/>
      <c r="AC33" s="745"/>
      <c r="AD33" s="745"/>
      <c r="AE33" s="746"/>
      <c r="AF33" s="747" t="s">
        <v>384</v>
      </c>
      <c r="AG33" s="748"/>
      <c r="AH33" s="748"/>
      <c r="AI33" s="748"/>
      <c r="AJ33" s="749"/>
      <c r="AK33" s="816">
        <v>255</v>
      </c>
      <c r="AL33" s="817"/>
      <c r="AM33" s="817"/>
      <c r="AN33" s="817"/>
      <c r="AO33" s="817"/>
      <c r="AP33" s="817">
        <v>3354</v>
      </c>
      <c r="AQ33" s="817"/>
      <c r="AR33" s="817"/>
      <c r="AS33" s="817"/>
      <c r="AT33" s="817"/>
      <c r="AU33" s="817">
        <v>2351</v>
      </c>
      <c r="AV33" s="817"/>
      <c r="AW33" s="817"/>
      <c r="AX33" s="817"/>
      <c r="AY33" s="817"/>
      <c r="AZ33" s="818"/>
      <c r="BA33" s="818"/>
      <c r="BB33" s="818"/>
      <c r="BC33" s="818"/>
      <c r="BD33" s="818"/>
      <c r="BE33" s="814" t="s">
        <v>385</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t="s">
        <v>387</v>
      </c>
      <c r="C34" s="742"/>
      <c r="D34" s="742"/>
      <c r="E34" s="742"/>
      <c r="F34" s="742"/>
      <c r="G34" s="742"/>
      <c r="H34" s="742"/>
      <c r="I34" s="742"/>
      <c r="J34" s="742"/>
      <c r="K34" s="742"/>
      <c r="L34" s="742"/>
      <c r="M34" s="742"/>
      <c r="N34" s="742"/>
      <c r="O34" s="742"/>
      <c r="P34" s="743"/>
      <c r="Q34" s="744">
        <v>38</v>
      </c>
      <c r="R34" s="745"/>
      <c r="S34" s="745"/>
      <c r="T34" s="745"/>
      <c r="U34" s="745"/>
      <c r="V34" s="745">
        <v>38</v>
      </c>
      <c r="W34" s="745"/>
      <c r="X34" s="745"/>
      <c r="Y34" s="745"/>
      <c r="Z34" s="745"/>
      <c r="AA34" s="745">
        <v>0</v>
      </c>
      <c r="AB34" s="745"/>
      <c r="AC34" s="745"/>
      <c r="AD34" s="745"/>
      <c r="AE34" s="746"/>
      <c r="AF34" s="747" t="s">
        <v>384</v>
      </c>
      <c r="AG34" s="748"/>
      <c r="AH34" s="748"/>
      <c r="AI34" s="748"/>
      <c r="AJ34" s="749"/>
      <c r="AK34" s="816">
        <v>36</v>
      </c>
      <c r="AL34" s="817"/>
      <c r="AM34" s="817"/>
      <c r="AN34" s="817"/>
      <c r="AO34" s="817"/>
      <c r="AP34" s="817">
        <v>351</v>
      </c>
      <c r="AQ34" s="817"/>
      <c r="AR34" s="817"/>
      <c r="AS34" s="817"/>
      <c r="AT34" s="817"/>
      <c r="AU34" s="817">
        <v>308</v>
      </c>
      <c r="AV34" s="817"/>
      <c r="AW34" s="817"/>
      <c r="AX34" s="817"/>
      <c r="AY34" s="817"/>
      <c r="AZ34" s="818"/>
      <c r="BA34" s="818"/>
      <c r="BB34" s="818"/>
      <c r="BC34" s="818"/>
      <c r="BD34" s="818"/>
      <c r="BE34" s="814" t="s">
        <v>385</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t="s">
        <v>388</v>
      </c>
      <c r="C35" s="742"/>
      <c r="D35" s="742"/>
      <c r="E35" s="742"/>
      <c r="F35" s="742"/>
      <c r="G35" s="742"/>
      <c r="H35" s="742"/>
      <c r="I35" s="742"/>
      <c r="J35" s="742"/>
      <c r="K35" s="742"/>
      <c r="L35" s="742"/>
      <c r="M35" s="742"/>
      <c r="N35" s="742"/>
      <c r="O35" s="742"/>
      <c r="P35" s="743"/>
      <c r="Q35" s="744">
        <v>2</v>
      </c>
      <c r="R35" s="745"/>
      <c r="S35" s="745"/>
      <c r="T35" s="745"/>
      <c r="U35" s="745"/>
      <c r="V35" s="745">
        <v>2</v>
      </c>
      <c r="W35" s="745"/>
      <c r="X35" s="745"/>
      <c r="Y35" s="745"/>
      <c r="Z35" s="745"/>
      <c r="AA35" s="745">
        <v>0</v>
      </c>
      <c r="AB35" s="745"/>
      <c r="AC35" s="745"/>
      <c r="AD35" s="745"/>
      <c r="AE35" s="746"/>
      <c r="AF35" s="747" t="s">
        <v>384</v>
      </c>
      <c r="AG35" s="748"/>
      <c r="AH35" s="748"/>
      <c r="AI35" s="748"/>
      <c r="AJ35" s="749"/>
      <c r="AK35" s="816">
        <v>0</v>
      </c>
      <c r="AL35" s="817"/>
      <c r="AM35" s="817"/>
      <c r="AN35" s="817"/>
      <c r="AO35" s="817"/>
      <c r="AP35" s="817" t="s">
        <v>542</v>
      </c>
      <c r="AQ35" s="817"/>
      <c r="AR35" s="817"/>
      <c r="AS35" s="817"/>
      <c r="AT35" s="817"/>
      <c r="AU35" s="817" t="s">
        <v>542</v>
      </c>
      <c r="AV35" s="817"/>
      <c r="AW35" s="817"/>
      <c r="AX35" s="817"/>
      <c r="AY35" s="817"/>
      <c r="AZ35" s="818"/>
      <c r="BA35" s="818"/>
      <c r="BB35" s="818"/>
      <c r="BC35" s="818"/>
      <c r="BD35" s="818"/>
      <c r="BE35" s="814" t="s">
        <v>385</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t="s">
        <v>389</v>
      </c>
      <c r="C36" s="742"/>
      <c r="D36" s="742"/>
      <c r="E36" s="742"/>
      <c r="F36" s="742"/>
      <c r="G36" s="742"/>
      <c r="H36" s="742"/>
      <c r="I36" s="742"/>
      <c r="J36" s="742"/>
      <c r="K36" s="742"/>
      <c r="L36" s="742"/>
      <c r="M36" s="742"/>
      <c r="N36" s="742"/>
      <c r="O36" s="742"/>
      <c r="P36" s="743"/>
      <c r="Q36" s="744">
        <v>201</v>
      </c>
      <c r="R36" s="745"/>
      <c r="S36" s="745"/>
      <c r="T36" s="745"/>
      <c r="U36" s="745"/>
      <c r="V36" s="745">
        <v>201</v>
      </c>
      <c r="W36" s="745"/>
      <c r="X36" s="745"/>
      <c r="Y36" s="745"/>
      <c r="Z36" s="745"/>
      <c r="AA36" s="745">
        <v>0</v>
      </c>
      <c r="AB36" s="745"/>
      <c r="AC36" s="745"/>
      <c r="AD36" s="745"/>
      <c r="AE36" s="746"/>
      <c r="AF36" s="747" t="s">
        <v>384</v>
      </c>
      <c r="AG36" s="748"/>
      <c r="AH36" s="748"/>
      <c r="AI36" s="748"/>
      <c r="AJ36" s="749"/>
      <c r="AK36" s="816">
        <v>59</v>
      </c>
      <c r="AL36" s="817"/>
      <c r="AM36" s="817"/>
      <c r="AN36" s="817"/>
      <c r="AO36" s="817"/>
      <c r="AP36" s="817" t="s">
        <v>542</v>
      </c>
      <c r="AQ36" s="817"/>
      <c r="AR36" s="817"/>
      <c r="AS36" s="817"/>
      <c r="AT36" s="817"/>
      <c r="AU36" s="817" t="s">
        <v>542</v>
      </c>
      <c r="AV36" s="817"/>
      <c r="AW36" s="817"/>
      <c r="AX36" s="817"/>
      <c r="AY36" s="817"/>
      <c r="AZ36" s="818"/>
      <c r="BA36" s="818"/>
      <c r="BB36" s="818"/>
      <c r="BC36" s="818"/>
      <c r="BD36" s="818"/>
      <c r="BE36" s="814" t="s">
        <v>385</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t="s">
        <v>390</v>
      </c>
      <c r="C37" s="742"/>
      <c r="D37" s="742"/>
      <c r="E37" s="742"/>
      <c r="F37" s="742"/>
      <c r="G37" s="742"/>
      <c r="H37" s="742"/>
      <c r="I37" s="742"/>
      <c r="J37" s="742"/>
      <c r="K37" s="742"/>
      <c r="L37" s="742"/>
      <c r="M37" s="742"/>
      <c r="N37" s="742"/>
      <c r="O37" s="742"/>
      <c r="P37" s="743"/>
      <c r="Q37" s="744">
        <v>301</v>
      </c>
      <c r="R37" s="745"/>
      <c r="S37" s="745"/>
      <c r="T37" s="745"/>
      <c r="U37" s="745"/>
      <c r="V37" s="745">
        <v>301</v>
      </c>
      <c r="W37" s="745"/>
      <c r="X37" s="745"/>
      <c r="Y37" s="745"/>
      <c r="Z37" s="745"/>
      <c r="AA37" s="745">
        <v>0</v>
      </c>
      <c r="AB37" s="745"/>
      <c r="AC37" s="745"/>
      <c r="AD37" s="745"/>
      <c r="AE37" s="746"/>
      <c r="AF37" s="747" t="s">
        <v>384</v>
      </c>
      <c r="AG37" s="748"/>
      <c r="AH37" s="748"/>
      <c r="AI37" s="748"/>
      <c r="AJ37" s="749"/>
      <c r="AK37" s="816" t="s">
        <v>542</v>
      </c>
      <c r="AL37" s="817"/>
      <c r="AM37" s="817"/>
      <c r="AN37" s="817"/>
      <c r="AO37" s="817"/>
      <c r="AP37" s="817" t="s">
        <v>542</v>
      </c>
      <c r="AQ37" s="817"/>
      <c r="AR37" s="817"/>
      <c r="AS37" s="817"/>
      <c r="AT37" s="817"/>
      <c r="AU37" s="817" t="s">
        <v>542</v>
      </c>
      <c r="AV37" s="817"/>
      <c r="AW37" s="817"/>
      <c r="AX37" s="817"/>
      <c r="AY37" s="817"/>
      <c r="AZ37" s="818"/>
      <c r="BA37" s="818"/>
      <c r="BB37" s="818"/>
      <c r="BC37" s="818"/>
      <c r="BD37" s="818"/>
      <c r="BE37" s="814" t="s">
        <v>385</v>
      </c>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391</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366</v>
      </c>
      <c r="B63" s="776" t="s">
        <v>392</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216</v>
      </c>
      <c r="AG63" s="828"/>
      <c r="AH63" s="828"/>
      <c r="AI63" s="828"/>
      <c r="AJ63" s="829"/>
      <c r="AK63" s="830"/>
      <c r="AL63" s="825"/>
      <c r="AM63" s="825"/>
      <c r="AN63" s="825"/>
      <c r="AO63" s="825"/>
      <c r="AP63" s="828">
        <v>3784</v>
      </c>
      <c r="AQ63" s="828"/>
      <c r="AR63" s="828"/>
      <c r="AS63" s="828"/>
      <c r="AT63" s="828"/>
      <c r="AU63" s="828">
        <v>2711</v>
      </c>
      <c r="AV63" s="828"/>
      <c r="AW63" s="828"/>
      <c r="AX63" s="828"/>
      <c r="AY63" s="828"/>
      <c r="AZ63" s="832"/>
      <c r="BA63" s="832"/>
      <c r="BB63" s="832"/>
      <c r="BC63" s="832"/>
      <c r="BD63" s="832"/>
      <c r="BE63" s="833"/>
      <c r="BF63" s="833"/>
      <c r="BG63" s="833"/>
      <c r="BH63" s="833"/>
      <c r="BI63" s="834"/>
      <c r="BJ63" s="835" t="s">
        <v>110</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394</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8" t="s">
        <v>373</v>
      </c>
      <c r="AG66" s="799"/>
      <c r="AH66" s="799"/>
      <c r="AI66" s="799"/>
      <c r="AJ66" s="839"/>
      <c r="AK66" s="703" t="s">
        <v>374</v>
      </c>
      <c r="AL66" s="727"/>
      <c r="AM66" s="727"/>
      <c r="AN66" s="727"/>
      <c r="AO66" s="728"/>
      <c r="AP66" s="703" t="s">
        <v>375</v>
      </c>
      <c r="AQ66" s="704"/>
      <c r="AR66" s="704"/>
      <c r="AS66" s="704"/>
      <c r="AT66" s="705"/>
      <c r="AU66" s="703" t="s">
        <v>395</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543</v>
      </c>
      <c r="C68" s="856"/>
      <c r="D68" s="856"/>
      <c r="E68" s="856"/>
      <c r="F68" s="856"/>
      <c r="G68" s="856"/>
      <c r="H68" s="856"/>
      <c r="I68" s="856"/>
      <c r="J68" s="856"/>
      <c r="K68" s="856"/>
      <c r="L68" s="856"/>
      <c r="M68" s="856"/>
      <c r="N68" s="856"/>
      <c r="O68" s="856"/>
      <c r="P68" s="857"/>
      <c r="Q68" s="858">
        <v>6279</v>
      </c>
      <c r="R68" s="852"/>
      <c r="S68" s="852"/>
      <c r="T68" s="852"/>
      <c r="U68" s="852"/>
      <c r="V68" s="852">
        <v>6179</v>
      </c>
      <c r="W68" s="852"/>
      <c r="X68" s="852"/>
      <c r="Y68" s="852"/>
      <c r="Z68" s="852"/>
      <c r="AA68" s="852">
        <v>99</v>
      </c>
      <c r="AB68" s="852"/>
      <c r="AC68" s="852"/>
      <c r="AD68" s="852"/>
      <c r="AE68" s="852"/>
      <c r="AF68" s="852">
        <v>99</v>
      </c>
      <c r="AG68" s="852"/>
      <c r="AH68" s="852"/>
      <c r="AI68" s="852"/>
      <c r="AJ68" s="852"/>
      <c r="AK68" s="852">
        <v>34</v>
      </c>
      <c r="AL68" s="852"/>
      <c r="AM68" s="852"/>
      <c r="AN68" s="852"/>
      <c r="AO68" s="852"/>
      <c r="AP68" s="852">
        <v>1219</v>
      </c>
      <c r="AQ68" s="852"/>
      <c r="AR68" s="852"/>
      <c r="AS68" s="852"/>
      <c r="AT68" s="852"/>
      <c r="AU68" s="852">
        <v>71</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544</v>
      </c>
      <c r="C69" s="860"/>
      <c r="D69" s="860"/>
      <c r="E69" s="860"/>
      <c r="F69" s="860"/>
      <c r="G69" s="860"/>
      <c r="H69" s="860"/>
      <c r="I69" s="860"/>
      <c r="J69" s="860"/>
      <c r="K69" s="860"/>
      <c r="L69" s="860"/>
      <c r="M69" s="860"/>
      <c r="N69" s="860"/>
      <c r="O69" s="860"/>
      <c r="P69" s="861"/>
      <c r="Q69" s="862">
        <v>18950</v>
      </c>
      <c r="R69" s="817"/>
      <c r="S69" s="817"/>
      <c r="T69" s="817"/>
      <c r="U69" s="817"/>
      <c r="V69" s="817">
        <v>18164</v>
      </c>
      <c r="W69" s="817"/>
      <c r="X69" s="817"/>
      <c r="Y69" s="817"/>
      <c r="Z69" s="817"/>
      <c r="AA69" s="817">
        <v>785</v>
      </c>
      <c r="AB69" s="817"/>
      <c r="AC69" s="817"/>
      <c r="AD69" s="817"/>
      <c r="AE69" s="817"/>
      <c r="AF69" s="817">
        <v>785</v>
      </c>
      <c r="AG69" s="817"/>
      <c r="AH69" s="817"/>
      <c r="AI69" s="817"/>
      <c r="AJ69" s="817"/>
      <c r="AK69" s="817">
        <v>1925</v>
      </c>
      <c r="AL69" s="817"/>
      <c r="AM69" s="817"/>
      <c r="AN69" s="817"/>
      <c r="AO69" s="817"/>
      <c r="AP69" s="817" t="s">
        <v>542</v>
      </c>
      <c r="AQ69" s="817"/>
      <c r="AR69" s="817"/>
      <c r="AS69" s="817"/>
      <c r="AT69" s="817"/>
      <c r="AU69" s="817" t="s">
        <v>542</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545</v>
      </c>
      <c r="C70" s="860"/>
      <c r="D70" s="860"/>
      <c r="E70" s="860"/>
      <c r="F70" s="860"/>
      <c r="G70" s="860"/>
      <c r="H70" s="860"/>
      <c r="I70" s="860"/>
      <c r="J70" s="860"/>
      <c r="K70" s="860"/>
      <c r="L70" s="860"/>
      <c r="M70" s="860"/>
      <c r="N70" s="860"/>
      <c r="O70" s="860"/>
      <c r="P70" s="861"/>
      <c r="Q70" s="862">
        <v>400</v>
      </c>
      <c r="R70" s="817"/>
      <c r="S70" s="817"/>
      <c r="T70" s="817"/>
      <c r="U70" s="817"/>
      <c r="V70" s="817">
        <v>362</v>
      </c>
      <c r="W70" s="817"/>
      <c r="X70" s="817"/>
      <c r="Y70" s="817"/>
      <c r="Z70" s="817"/>
      <c r="AA70" s="817">
        <v>38</v>
      </c>
      <c r="AB70" s="817"/>
      <c r="AC70" s="817"/>
      <c r="AD70" s="817"/>
      <c r="AE70" s="817"/>
      <c r="AF70" s="817">
        <v>38</v>
      </c>
      <c r="AG70" s="817"/>
      <c r="AH70" s="817"/>
      <c r="AI70" s="817"/>
      <c r="AJ70" s="817"/>
      <c r="AK70" s="817" t="s">
        <v>542</v>
      </c>
      <c r="AL70" s="817"/>
      <c r="AM70" s="817"/>
      <c r="AN70" s="817"/>
      <c r="AO70" s="817"/>
      <c r="AP70" s="817" t="s">
        <v>542</v>
      </c>
      <c r="AQ70" s="817"/>
      <c r="AR70" s="817"/>
      <c r="AS70" s="817"/>
      <c r="AT70" s="817"/>
      <c r="AU70" s="817" t="s">
        <v>542</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t="s">
        <v>548</v>
      </c>
      <c r="C71" s="860"/>
      <c r="D71" s="860"/>
      <c r="E71" s="860"/>
      <c r="F71" s="860"/>
      <c r="G71" s="860"/>
      <c r="H71" s="860"/>
      <c r="I71" s="860"/>
      <c r="J71" s="860"/>
      <c r="K71" s="860"/>
      <c r="L71" s="860"/>
      <c r="M71" s="860"/>
      <c r="N71" s="860"/>
      <c r="O71" s="860"/>
      <c r="P71" s="861"/>
      <c r="Q71" s="862">
        <v>1020</v>
      </c>
      <c r="R71" s="817"/>
      <c r="S71" s="817"/>
      <c r="T71" s="817"/>
      <c r="U71" s="817"/>
      <c r="V71" s="817">
        <v>1017</v>
      </c>
      <c r="W71" s="817"/>
      <c r="X71" s="817"/>
      <c r="Y71" s="817"/>
      <c r="Z71" s="817"/>
      <c r="AA71" s="817">
        <v>3</v>
      </c>
      <c r="AB71" s="817"/>
      <c r="AC71" s="817"/>
      <c r="AD71" s="817"/>
      <c r="AE71" s="817"/>
      <c r="AF71" s="817">
        <v>3</v>
      </c>
      <c r="AG71" s="817"/>
      <c r="AH71" s="817"/>
      <c r="AI71" s="817"/>
      <c r="AJ71" s="817"/>
      <c r="AK71" s="817" t="s">
        <v>542</v>
      </c>
      <c r="AL71" s="817"/>
      <c r="AM71" s="817"/>
      <c r="AN71" s="817"/>
      <c r="AO71" s="817"/>
      <c r="AP71" s="817" t="s">
        <v>542</v>
      </c>
      <c r="AQ71" s="817"/>
      <c r="AR71" s="817"/>
      <c r="AS71" s="817"/>
      <c r="AT71" s="817"/>
      <c r="AU71" s="817" t="s">
        <v>542</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t="s">
        <v>546</v>
      </c>
      <c r="C72" s="860"/>
      <c r="D72" s="860"/>
      <c r="E72" s="860"/>
      <c r="F72" s="860"/>
      <c r="G72" s="860"/>
      <c r="H72" s="860"/>
      <c r="I72" s="860"/>
      <c r="J72" s="860"/>
      <c r="K72" s="860"/>
      <c r="L72" s="860"/>
      <c r="M72" s="860"/>
      <c r="N72" s="860"/>
      <c r="O72" s="860"/>
      <c r="P72" s="861"/>
      <c r="Q72" s="862">
        <v>137</v>
      </c>
      <c r="R72" s="817"/>
      <c r="S72" s="817"/>
      <c r="T72" s="817"/>
      <c r="U72" s="817"/>
      <c r="V72" s="817">
        <v>132</v>
      </c>
      <c r="W72" s="817"/>
      <c r="X72" s="817"/>
      <c r="Y72" s="817"/>
      <c r="Z72" s="817"/>
      <c r="AA72" s="817">
        <v>4</v>
      </c>
      <c r="AB72" s="817"/>
      <c r="AC72" s="817"/>
      <c r="AD72" s="817"/>
      <c r="AE72" s="817"/>
      <c r="AF72" s="817">
        <v>4</v>
      </c>
      <c r="AG72" s="817"/>
      <c r="AH72" s="817"/>
      <c r="AI72" s="817"/>
      <c r="AJ72" s="817"/>
      <c r="AK72" s="817" t="s">
        <v>541</v>
      </c>
      <c r="AL72" s="817"/>
      <c r="AM72" s="817"/>
      <c r="AN72" s="817"/>
      <c r="AO72" s="817"/>
      <c r="AP72" s="817" t="s">
        <v>547</v>
      </c>
      <c r="AQ72" s="817"/>
      <c r="AR72" s="817"/>
      <c r="AS72" s="817"/>
      <c r="AT72" s="817"/>
      <c r="AU72" s="817" t="s">
        <v>542</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366</v>
      </c>
      <c r="B88" s="776" t="s">
        <v>396</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930</v>
      </c>
      <c r="AG88" s="828"/>
      <c r="AH88" s="828"/>
      <c r="AI88" s="828"/>
      <c r="AJ88" s="828"/>
      <c r="AK88" s="825"/>
      <c r="AL88" s="825"/>
      <c r="AM88" s="825"/>
      <c r="AN88" s="825"/>
      <c r="AO88" s="825"/>
      <c r="AP88" s="828">
        <v>1219</v>
      </c>
      <c r="AQ88" s="828"/>
      <c r="AR88" s="828"/>
      <c r="AS88" s="828"/>
      <c r="AT88" s="828"/>
      <c r="AU88" s="828">
        <v>71</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397</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398</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399</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402</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403</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404</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405</v>
      </c>
      <c r="AB109" s="881"/>
      <c r="AC109" s="881"/>
      <c r="AD109" s="881"/>
      <c r="AE109" s="882"/>
      <c r="AF109" s="880" t="s">
        <v>284</v>
      </c>
      <c r="AG109" s="881"/>
      <c r="AH109" s="881"/>
      <c r="AI109" s="881"/>
      <c r="AJ109" s="882"/>
      <c r="AK109" s="880" t="s">
        <v>283</v>
      </c>
      <c r="AL109" s="881"/>
      <c r="AM109" s="881"/>
      <c r="AN109" s="881"/>
      <c r="AO109" s="882"/>
      <c r="AP109" s="880" t="s">
        <v>406</v>
      </c>
      <c r="AQ109" s="881"/>
      <c r="AR109" s="881"/>
      <c r="AS109" s="881"/>
      <c r="AT109" s="883"/>
      <c r="AU109" s="902" t="s">
        <v>404</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405</v>
      </c>
      <c r="BR109" s="881"/>
      <c r="BS109" s="881"/>
      <c r="BT109" s="881"/>
      <c r="BU109" s="882"/>
      <c r="BV109" s="880" t="s">
        <v>284</v>
      </c>
      <c r="BW109" s="881"/>
      <c r="BX109" s="881"/>
      <c r="BY109" s="881"/>
      <c r="BZ109" s="882"/>
      <c r="CA109" s="880" t="s">
        <v>283</v>
      </c>
      <c r="CB109" s="881"/>
      <c r="CC109" s="881"/>
      <c r="CD109" s="881"/>
      <c r="CE109" s="882"/>
      <c r="CF109" s="903" t="s">
        <v>406</v>
      </c>
      <c r="CG109" s="903"/>
      <c r="CH109" s="903"/>
      <c r="CI109" s="903"/>
      <c r="CJ109" s="903"/>
      <c r="CK109" s="880" t="s">
        <v>407</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405</v>
      </c>
      <c r="DH109" s="881"/>
      <c r="DI109" s="881"/>
      <c r="DJ109" s="881"/>
      <c r="DK109" s="882"/>
      <c r="DL109" s="880" t="s">
        <v>284</v>
      </c>
      <c r="DM109" s="881"/>
      <c r="DN109" s="881"/>
      <c r="DO109" s="881"/>
      <c r="DP109" s="882"/>
      <c r="DQ109" s="880" t="s">
        <v>283</v>
      </c>
      <c r="DR109" s="881"/>
      <c r="DS109" s="881"/>
      <c r="DT109" s="881"/>
      <c r="DU109" s="882"/>
      <c r="DV109" s="880" t="s">
        <v>406</v>
      </c>
      <c r="DW109" s="881"/>
      <c r="DX109" s="881"/>
      <c r="DY109" s="881"/>
      <c r="DZ109" s="883"/>
    </row>
    <row r="110" spans="1:131" s="197" customFormat="1" ht="26.25" customHeight="1" x14ac:dyDescent="0.15">
      <c r="A110" s="884" t="s">
        <v>408</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336071</v>
      </c>
      <c r="AB110" s="888"/>
      <c r="AC110" s="888"/>
      <c r="AD110" s="888"/>
      <c r="AE110" s="889"/>
      <c r="AF110" s="890">
        <v>341923</v>
      </c>
      <c r="AG110" s="888"/>
      <c r="AH110" s="888"/>
      <c r="AI110" s="888"/>
      <c r="AJ110" s="889"/>
      <c r="AK110" s="890">
        <v>353744</v>
      </c>
      <c r="AL110" s="888"/>
      <c r="AM110" s="888"/>
      <c r="AN110" s="888"/>
      <c r="AO110" s="889"/>
      <c r="AP110" s="891">
        <v>10.9</v>
      </c>
      <c r="AQ110" s="892"/>
      <c r="AR110" s="892"/>
      <c r="AS110" s="892"/>
      <c r="AT110" s="893"/>
      <c r="AU110" s="894" t="s">
        <v>60</v>
      </c>
      <c r="AV110" s="895"/>
      <c r="AW110" s="895"/>
      <c r="AX110" s="895"/>
      <c r="AY110" s="896"/>
      <c r="AZ110" s="938" t="s">
        <v>409</v>
      </c>
      <c r="BA110" s="885"/>
      <c r="BB110" s="885"/>
      <c r="BC110" s="885"/>
      <c r="BD110" s="885"/>
      <c r="BE110" s="885"/>
      <c r="BF110" s="885"/>
      <c r="BG110" s="885"/>
      <c r="BH110" s="885"/>
      <c r="BI110" s="885"/>
      <c r="BJ110" s="885"/>
      <c r="BK110" s="885"/>
      <c r="BL110" s="885"/>
      <c r="BM110" s="885"/>
      <c r="BN110" s="885"/>
      <c r="BO110" s="885"/>
      <c r="BP110" s="886"/>
      <c r="BQ110" s="924">
        <v>3595968</v>
      </c>
      <c r="BR110" s="925"/>
      <c r="BS110" s="925"/>
      <c r="BT110" s="925"/>
      <c r="BU110" s="925"/>
      <c r="BV110" s="925">
        <v>3668151</v>
      </c>
      <c r="BW110" s="925"/>
      <c r="BX110" s="925"/>
      <c r="BY110" s="925"/>
      <c r="BZ110" s="925"/>
      <c r="CA110" s="925">
        <v>3943705</v>
      </c>
      <c r="CB110" s="925"/>
      <c r="CC110" s="925"/>
      <c r="CD110" s="925"/>
      <c r="CE110" s="925"/>
      <c r="CF110" s="939">
        <v>121.1</v>
      </c>
      <c r="CG110" s="940"/>
      <c r="CH110" s="940"/>
      <c r="CI110" s="940"/>
      <c r="CJ110" s="940"/>
      <c r="CK110" s="941" t="s">
        <v>410</v>
      </c>
      <c r="CL110" s="942"/>
      <c r="CM110" s="921" t="s">
        <v>411</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110</v>
      </c>
      <c r="DH110" s="925"/>
      <c r="DI110" s="925"/>
      <c r="DJ110" s="925"/>
      <c r="DK110" s="925"/>
      <c r="DL110" s="925" t="s">
        <v>110</v>
      </c>
      <c r="DM110" s="925"/>
      <c r="DN110" s="925"/>
      <c r="DO110" s="925"/>
      <c r="DP110" s="925"/>
      <c r="DQ110" s="925" t="s">
        <v>110</v>
      </c>
      <c r="DR110" s="925"/>
      <c r="DS110" s="925"/>
      <c r="DT110" s="925"/>
      <c r="DU110" s="925"/>
      <c r="DV110" s="926" t="s">
        <v>110</v>
      </c>
      <c r="DW110" s="926"/>
      <c r="DX110" s="926"/>
      <c r="DY110" s="926"/>
      <c r="DZ110" s="927"/>
    </row>
    <row r="111" spans="1:131" s="197" customFormat="1" ht="26.25" customHeight="1" x14ac:dyDescent="0.15">
      <c r="A111" s="928" t="s">
        <v>412</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110</v>
      </c>
      <c r="AB111" s="932"/>
      <c r="AC111" s="932"/>
      <c r="AD111" s="932"/>
      <c r="AE111" s="933"/>
      <c r="AF111" s="934" t="s">
        <v>110</v>
      </c>
      <c r="AG111" s="932"/>
      <c r="AH111" s="932"/>
      <c r="AI111" s="932"/>
      <c r="AJ111" s="933"/>
      <c r="AK111" s="934" t="s">
        <v>110</v>
      </c>
      <c r="AL111" s="932"/>
      <c r="AM111" s="932"/>
      <c r="AN111" s="932"/>
      <c r="AO111" s="933"/>
      <c r="AP111" s="935" t="s">
        <v>110</v>
      </c>
      <c r="AQ111" s="936"/>
      <c r="AR111" s="936"/>
      <c r="AS111" s="936"/>
      <c r="AT111" s="937"/>
      <c r="AU111" s="897"/>
      <c r="AV111" s="898"/>
      <c r="AW111" s="898"/>
      <c r="AX111" s="898"/>
      <c r="AY111" s="899"/>
      <c r="AZ111" s="947" t="s">
        <v>413</v>
      </c>
      <c r="BA111" s="948"/>
      <c r="BB111" s="948"/>
      <c r="BC111" s="948"/>
      <c r="BD111" s="948"/>
      <c r="BE111" s="948"/>
      <c r="BF111" s="948"/>
      <c r="BG111" s="948"/>
      <c r="BH111" s="948"/>
      <c r="BI111" s="948"/>
      <c r="BJ111" s="948"/>
      <c r="BK111" s="948"/>
      <c r="BL111" s="948"/>
      <c r="BM111" s="948"/>
      <c r="BN111" s="948"/>
      <c r="BO111" s="948"/>
      <c r="BP111" s="949"/>
      <c r="BQ111" s="917" t="s">
        <v>110</v>
      </c>
      <c r="BR111" s="918"/>
      <c r="BS111" s="918"/>
      <c r="BT111" s="918"/>
      <c r="BU111" s="918"/>
      <c r="BV111" s="918" t="s">
        <v>110</v>
      </c>
      <c r="BW111" s="918"/>
      <c r="BX111" s="918"/>
      <c r="BY111" s="918"/>
      <c r="BZ111" s="918"/>
      <c r="CA111" s="918" t="s">
        <v>110</v>
      </c>
      <c r="CB111" s="918"/>
      <c r="CC111" s="918"/>
      <c r="CD111" s="918"/>
      <c r="CE111" s="918"/>
      <c r="CF111" s="912" t="s">
        <v>110</v>
      </c>
      <c r="CG111" s="913"/>
      <c r="CH111" s="913"/>
      <c r="CI111" s="913"/>
      <c r="CJ111" s="913"/>
      <c r="CK111" s="943"/>
      <c r="CL111" s="944"/>
      <c r="CM111" s="914" t="s">
        <v>414</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110</v>
      </c>
      <c r="DH111" s="918"/>
      <c r="DI111" s="918"/>
      <c r="DJ111" s="918"/>
      <c r="DK111" s="918"/>
      <c r="DL111" s="918" t="s">
        <v>110</v>
      </c>
      <c r="DM111" s="918"/>
      <c r="DN111" s="918"/>
      <c r="DO111" s="918"/>
      <c r="DP111" s="918"/>
      <c r="DQ111" s="918" t="s">
        <v>110</v>
      </c>
      <c r="DR111" s="918"/>
      <c r="DS111" s="918"/>
      <c r="DT111" s="918"/>
      <c r="DU111" s="918"/>
      <c r="DV111" s="919" t="s">
        <v>110</v>
      </c>
      <c r="DW111" s="919"/>
      <c r="DX111" s="919"/>
      <c r="DY111" s="919"/>
      <c r="DZ111" s="920"/>
    </row>
    <row r="112" spans="1:131" s="197" customFormat="1" ht="26.25" customHeight="1" x14ac:dyDescent="0.15">
      <c r="A112" s="950" t="s">
        <v>415</v>
      </c>
      <c r="B112" s="951"/>
      <c r="C112" s="948" t="s">
        <v>416</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110</v>
      </c>
      <c r="AB112" s="957"/>
      <c r="AC112" s="957"/>
      <c r="AD112" s="957"/>
      <c r="AE112" s="958"/>
      <c r="AF112" s="959" t="s">
        <v>110</v>
      </c>
      <c r="AG112" s="957"/>
      <c r="AH112" s="957"/>
      <c r="AI112" s="957"/>
      <c r="AJ112" s="958"/>
      <c r="AK112" s="959" t="s">
        <v>110</v>
      </c>
      <c r="AL112" s="957"/>
      <c r="AM112" s="957"/>
      <c r="AN112" s="957"/>
      <c r="AO112" s="958"/>
      <c r="AP112" s="960" t="s">
        <v>110</v>
      </c>
      <c r="AQ112" s="961"/>
      <c r="AR112" s="961"/>
      <c r="AS112" s="961"/>
      <c r="AT112" s="962"/>
      <c r="AU112" s="897"/>
      <c r="AV112" s="898"/>
      <c r="AW112" s="898"/>
      <c r="AX112" s="898"/>
      <c r="AY112" s="899"/>
      <c r="AZ112" s="947" t="s">
        <v>417</v>
      </c>
      <c r="BA112" s="948"/>
      <c r="BB112" s="948"/>
      <c r="BC112" s="948"/>
      <c r="BD112" s="948"/>
      <c r="BE112" s="948"/>
      <c r="BF112" s="948"/>
      <c r="BG112" s="948"/>
      <c r="BH112" s="948"/>
      <c r="BI112" s="948"/>
      <c r="BJ112" s="948"/>
      <c r="BK112" s="948"/>
      <c r="BL112" s="948"/>
      <c r="BM112" s="948"/>
      <c r="BN112" s="948"/>
      <c r="BO112" s="948"/>
      <c r="BP112" s="949"/>
      <c r="BQ112" s="917">
        <v>3903459</v>
      </c>
      <c r="BR112" s="918"/>
      <c r="BS112" s="918"/>
      <c r="BT112" s="918"/>
      <c r="BU112" s="918"/>
      <c r="BV112" s="918">
        <v>2691899</v>
      </c>
      <c r="BW112" s="918"/>
      <c r="BX112" s="918"/>
      <c r="BY112" s="918"/>
      <c r="BZ112" s="918"/>
      <c r="CA112" s="918">
        <v>2710942</v>
      </c>
      <c r="CB112" s="918"/>
      <c r="CC112" s="918"/>
      <c r="CD112" s="918"/>
      <c r="CE112" s="918"/>
      <c r="CF112" s="912">
        <v>83.3</v>
      </c>
      <c r="CG112" s="913"/>
      <c r="CH112" s="913"/>
      <c r="CI112" s="913"/>
      <c r="CJ112" s="913"/>
      <c r="CK112" s="943"/>
      <c r="CL112" s="944"/>
      <c r="CM112" s="914" t="s">
        <v>418</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110</v>
      </c>
      <c r="DH112" s="918"/>
      <c r="DI112" s="918"/>
      <c r="DJ112" s="918"/>
      <c r="DK112" s="918"/>
      <c r="DL112" s="918" t="s">
        <v>110</v>
      </c>
      <c r="DM112" s="918"/>
      <c r="DN112" s="918"/>
      <c r="DO112" s="918"/>
      <c r="DP112" s="918"/>
      <c r="DQ112" s="918" t="s">
        <v>110</v>
      </c>
      <c r="DR112" s="918"/>
      <c r="DS112" s="918"/>
      <c r="DT112" s="918"/>
      <c r="DU112" s="918"/>
      <c r="DV112" s="919" t="s">
        <v>110</v>
      </c>
      <c r="DW112" s="919"/>
      <c r="DX112" s="919"/>
      <c r="DY112" s="919"/>
      <c r="DZ112" s="920"/>
    </row>
    <row r="113" spans="1:130" s="197" customFormat="1" ht="26.25" customHeight="1" x14ac:dyDescent="0.15">
      <c r="A113" s="952"/>
      <c r="B113" s="953"/>
      <c r="C113" s="948" t="s">
        <v>419</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219867</v>
      </c>
      <c r="AB113" s="932"/>
      <c r="AC113" s="932"/>
      <c r="AD113" s="932"/>
      <c r="AE113" s="933"/>
      <c r="AF113" s="934">
        <v>224679</v>
      </c>
      <c r="AG113" s="932"/>
      <c r="AH113" s="932"/>
      <c r="AI113" s="932"/>
      <c r="AJ113" s="933"/>
      <c r="AK113" s="934">
        <v>211948</v>
      </c>
      <c r="AL113" s="932"/>
      <c r="AM113" s="932"/>
      <c r="AN113" s="932"/>
      <c r="AO113" s="933"/>
      <c r="AP113" s="935">
        <v>6.5</v>
      </c>
      <c r="AQ113" s="936"/>
      <c r="AR113" s="936"/>
      <c r="AS113" s="936"/>
      <c r="AT113" s="937"/>
      <c r="AU113" s="897"/>
      <c r="AV113" s="898"/>
      <c r="AW113" s="898"/>
      <c r="AX113" s="898"/>
      <c r="AY113" s="899"/>
      <c r="AZ113" s="947" t="s">
        <v>420</v>
      </c>
      <c r="BA113" s="948"/>
      <c r="BB113" s="948"/>
      <c r="BC113" s="948"/>
      <c r="BD113" s="948"/>
      <c r="BE113" s="948"/>
      <c r="BF113" s="948"/>
      <c r="BG113" s="948"/>
      <c r="BH113" s="948"/>
      <c r="BI113" s="948"/>
      <c r="BJ113" s="948"/>
      <c r="BK113" s="948"/>
      <c r="BL113" s="948"/>
      <c r="BM113" s="948"/>
      <c r="BN113" s="948"/>
      <c r="BO113" s="948"/>
      <c r="BP113" s="949"/>
      <c r="BQ113" s="917">
        <v>132432</v>
      </c>
      <c r="BR113" s="918"/>
      <c r="BS113" s="918"/>
      <c r="BT113" s="918"/>
      <c r="BU113" s="918"/>
      <c r="BV113" s="918">
        <v>105482</v>
      </c>
      <c r="BW113" s="918"/>
      <c r="BX113" s="918"/>
      <c r="BY113" s="918"/>
      <c r="BZ113" s="918"/>
      <c r="CA113" s="918">
        <v>79956</v>
      </c>
      <c r="CB113" s="918"/>
      <c r="CC113" s="918"/>
      <c r="CD113" s="918"/>
      <c r="CE113" s="918"/>
      <c r="CF113" s="912">
        <v>2.5</v>
      </c>
      <c r="CG113" s="913"/>
      <c r="CH113" s="913"/>
      <c r="CI113" s="913"/>
      <c r="CJ113" s="913"/>
      <c r="CK113" s="943"/>
      <c r="CL113" s="944"/>
      <c r="CM113" s="914" t="s">
        <v>421</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110</v>
      </c>
      <c r="DH113" s="957"/>
      <c r="DI113" s="957"/>
      <c r="DJ113" s="957"/>
      <c r="DK113" s="958"/>
      <c r="DL113" s="959" t="s">
        <v>110</v>
      </c>
      <c r="DM113" s="957"/>
      <c r="DN113" s="957"/>
      <c r="DO113" s="957"/>
      <c r="DP113" s="958"/>
      <c r="DQ113" s="959" t="s">
        <v>110</v>
      </c>
      <c r="DR113" s="957"/>
      <c r="DS113" s="957"/>
      <c r="DT113" s="957"/>
      <c r="DU113" s="958"/>
      <c r="DV113" s="960" t="s">
        <v>110</v>
      </c>
      <c r="DW113" s="961"/>
      <c r="DX113" s="961"/>
      <c r="DY113" s="961"/>
      <c r="DZ113" s="962"/>
    </row>
    <row r="114" spans="1:130" s="197" customFormat="1" ht="26.25" customHeight="1" x14ac:dyDescent="0.15">
      <c r="A114" s="952"/>
      <c r="B114" s="953"/>
      <c r="C114" s="948" t="s">
        <v>422</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28237</v>
      </c>
      <c r="AB114" s="957"/>
      <c r="AC114" s="957"/>
      <c r="AD114" s="957"/>
      <c r="AE114" s="958"/>
      <c r="AF114" s="959">
        <v>27978</v>
      </c>
      <c r="AG114" s="957"/>
      <c r="AH114" s="957"/>
      <c r="AI114" s="957"/>
      <c r="AJ114" s="958"/>
      <c r="AK114" s="959">
        <v>26606</v>
      </c>
      <c r="AL114" s="957"/>
      <c r="AM114" s="957"/>
      <c r="AN114" s="957"/>
      <c r="AO114" s="958"/>
      <c r="AP114" s="960">
        <v>0.8</v>
      </c>
      <c r="AQ114" s="961"/>
      <c r="AR114" s="961"/>
      <c r="AS114" s="961"/>
      <c r="AT114" s="962"/>
      <c r="AU114" s="897"/>
      <c r="AV114" s="898"/>
      <c r="AW114" s="898"/>
      <c r="AX114" s="898"/>
      <c r="AY114" s="899"/>
      <c r="AZ114" s="947" t="s">
        <v>423</v>
      </c>
      <c r="BA114" s="948"/>
      <c r="BB114" s="948"/>
      <c r="BC114" s="948"/>
      <c r="BD114" s="948"/>
      <c r="BE114" s="948"/>
      <c r="BF114" s="948"/>
      <c r="BG114" s="948"/>
      <c r="BH114" s="948"/>
      <c r="BI114" s="948"/>
      <c r="BJ114" s="948"/>
      <c r="BK114" s="948"/>
      <c r="BL114" s="948"/>
      <c r="BM114" s="948"/>
      <c r="BN114" s="948"/>
      <c r="BO114" s="948"/>
      <c r="BP114" s="949"/>
      <c r="BQ114" s="917">
        <v>1285967</v>
      </c>
      <c r="BR114" s="918"/>
      <c r="BS114" s="918"/>
      <c r="BT114" s="918"/>
      <c r="BU114" s="918"/>
      <c r="BV114" s="918">
        <v>1143496</v>
      </c>
      <c r="BW114" s="918"/>
      <c r="BX114" s="918"/>
      <c r="BY114" s="918"/>
      <c r="BZ114" s="918"/>
      <c r="CA114" s="918">
        <v>1069730</v>
      </c>
      <c r="CB114" s="918"/>
      <c r="CC114" s="918"/>
      <c r="CD114" s="918"/>
      <c r="CE114" s="918"/>
      <c r="CF114" s="912">
        <v>32.9</v>
      </c>
      <c r="CG114" s="913"/>
      <c r="CH114" s="913"/>
      <c r="CI114" s="913"/>
      <c r="CJ114" s="913"/>
      <c r="CK114" s="943"/>
      <c r="CL114" s="944"/>
      <c r="CM114" s="914" t="s">
        <v>424</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110</v>
      </c>
      <c r="DH114" s="957"/>
      <c r="DI114" s="957"/>
      <c r="DJ114" s="957"/>
      <c r="DK114" s="958"/>
      <c r="DL114" s="959" t="s">
        <v>110</v>
      </c>
      <c r="DM114" s="957"/>
      <c r="DN114" s="957"/>
      <c r="DO114" s="957"/>
      <c r="DP114" s="958"/>
      <c r="DQ114" s="959" t="s">
        <v>110</v>
      </c>
      <c r="DR114" s="957"/>
      <c r="DS114" s="957"/>
      <c r="DT114" s="957"/>
      <c r="DU114" s="958"/>
      <c r="DV114" s="960" t="s">
        <v>110</v>
      </c>
      <c r="DW114" s="961"/>
      <c r="DX114" s="961"/>
      <c r="DY114" s="961"/>
      <c r="DZ114" s="962"/>
    </row>
    <row r="115" spans="1:130" s="197" customFormat="1" ht="26.25" customHeight="1" x14ac:dyDescent="0.15">
      <c r="A115" s="952"/>
      <c r="B115" s="953"/>
      <c r="C115" s="948" t="s">
        <v>425</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311</v>
      </c>
      <c r="AB115" s="932"/>
      <c r="AC115" s="932"/>
      <c r="AD115" s="932"/>
      <c r="AE115" s="933"/>
      <c r="AF115" s="934">
        <v>117</v>
      </c>
      <c r="AG115" s="932"/>
      <c r="AH115" s="932"/>
      <c r="AI115" s="932"/>
      <c r="AJ115" s="933"/>
      <c r="AK115" s="934">
        <v>54</v>
      </c>
      <c r="AL115" s="932"/>
      <c r="AM115" s="932"/>
      <c r="AN115" s="932"/>
      <c r="AO115" s="933"/>
      <c r="AP115" s="935">
        <v>0</v>
      </c>
      <c r="AQ115" s="936"/>
      <c r="AR115" s="936"/>
      <c r="AS115" s="936"/>
      <c r="AT115" s="937"/>
      <c r="AU115" s="897"/>
      <c r="AV115" s="898"/>
      <c r="AW115" s="898"/>
      <c r="AX115" s="898"/>
      <c r="AY115" s="899"/>
      <c r="AZ115" s="947" t="s">
        <v>426</v>
      </c>
      <c r="BA115" s="948"/>
      <c r="BB115" s="948"/>
      <c r="BC115" s="948"/>
      <c r="BD115" s="948"/>
      <c r="BE115" s="948"/>
      <c r="BF115" s="948"/>
      <c r="BG115" s="948"/>
      <c r="BH115" s="948"/>
      <c r="BI115" s="948"/>
      <c r="BJ115" s="948"/>
      <c r="BK115" s="948"/>
      <c r="BL115" s="948"/>
      <c r="BM115" s="948"/>
      <c r="BN115" s="948"/>
      <c r="BO115" s="948"/>
      <c r="BP115" s="949"/>
      <c r="BQ115" s="917" t="s">
        <v>110</v>
      </c>
      <c r="BR115" s="918"/>
      <c r="BS115" s="918"/>
      <c r="BT115" s="918"/>
      <c r="BU115" s="918"/>
      <c r="BV115" s="918" t="s">
        <v>110</v>
      </c>
      <c r="BW115" s="918"/>
      <c r="BX115" s="918"/>
      <c r="BY115" s="918"/>
      <c r="BZ115" s="918"/>
      <c r="CA115" s="918" t="s">
        <v>110</v>
      </c>
      <c r="CB115" s="918"/>
      <c r="CC115" s="918"/>
      <c r="CD115" s="918"/>
      <c r="CE115" s="918"/>
      <c r="CF115" s="912" t="s">
        <v>110</v>
      </c>
      <c r="CG115" s="913"/>
      <c r="CH115" s="913"/>
      <c r="CI115" s="913"/>
      <c r="CJ115" s="913"/>
      <c r="CK115" s="943"/>
      <c r="CL115" s="944"/>
      <c r="CM115" s="947" t="s">
        <v>427</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110</v>
      </c>
      <c r="DH115" s="957"/>
      <c r="DI115" s="957"/>
      <c r="DJ115" s="957"/>
      <c r="DK115" s="958"/>
      <c r="DL115" s="959" t="s">
        <v>110</v>
      </c>
      <c r="DM115" s="957"/>
      <c r="DN115" s="957"/>
      <c r="DO115" s="957"/>
      <c r="DP115" s="958"/>
      <c r="DQ115" s="959" t="s">
        <v>110</v>
      </c>
      <c r="DR115" s="957"/>
      <c r="DS115" s="957"/>
      <c r="DT115" s="957"/>
      <c r="DU115" s="958"/>
      <c r="DV115" s="960" t="s">
        <v>110</v>
      </c>
      <c r="DW115" s="961"/>
      <c r="DX115" s="961"/>
      <c r="DY115" s="961"/>
      <c r="DZ115" s="962"/>
    </row>
    <row r="116" spans="1:130" s="197" customFormat="1" ht="26.25" customHeight="1" x14ac:dyDescent="0.15">
      <c r="A116" s="954"/>
      <c r="B116" s="955"/>
      <c r="C116" s="969" t="s">
        <v>428</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110</v>
      </c>
      <c r="AB116" s="957"/>
      <c r="AC116" s="957"/>
      <c r="AD116" s="957"/>
      <c r="AE116" s="958"/>
      <c r="AF116" s="959" t="s">
        <v>110</v>
      </c>
      <c r="AG116" s="957"/>
      <c r="AH116" s="957"/>
      <c r="AI116" s="957"/>
      <c r="AJ116" s="958"/>
      <c r="AK116" s="959" t="s">
        <v>110</v>
      </c>
      <c r="AL116" s="957"/>
      <c r="AM116" s="957"/>
      <c r="AN116" s="957"/>
      <c r="AO116" s="958"/>
      <c r="AP116" s="960" t="s">
        <v>110</v>
      </c>
      <c r="AQ116" s="961"/>
      <c r="AR116" s="961"/>
      <c r="AS116" s="961"/>
      <c r="AT116" s="962"/>
      <c r="AU116" s="897"/>
      <c r="AV116" s="898"/>
      <c r="AW116" s="898"/>
      <c r="AX116" s="898"/>
      <c r="AY116" s="899"/>
      <c r="AZ116" s="947" t="s">
        <v>429</v>
      </c>
      <c r="BA116" s="948"/>
      <c r="BB116" s="948"/>
      <c r="BC116" s="948"/>
      <c r="BD116" s="948"/>
      <c r="BE116" s="948"/>
      <c r="BF116" s="948"/>
      <c r="BG116" s="948"/>
      <c r="BH116" s="948"/>
      <c r="BI116" s="948"/>
      <c r="BJ116" s="948"/>
      <c r="BK116" s="948"/>
      <c r="BL116" s="948"/>
      <c r="BM116" s="948"/>
      <c r="BN116" s="948"/>
      <c r="BO116" s="948"/>
      <c r="BP116" s="949"/>
      <c r="BQ116" s="917" t="s">
        <v>110</v>
      </c>
      <c r="BR116" s="918"/>
      <c r="BS116" s="918"/>
      <c r="BT116" s="918"/>
      <c r="BU116" s="918"/>
      <c r="BV116" s="918" t="s">
        <v>110</v>
      </c>
      <c r="BW116" s="918"/>
      <c r="BX116" s="918"/>
      <c r="BY116" s="918"/>
      <c r="BZ116" s="918"/>
      <c r="CA116" s="918" t="s">
        <v>110</v>
      </c>
      <c r="CB116" s="918"/>
      <c r="CC116" s="918"/>
      <c r="CD116" s="918"/>
      <c r="CE116" s="918"/>
      <c r="CF116" s="912" t="s">
        <v>110</v>
      </c>
      <c r="CG116" s="913"/>
      <c r="CH116" s="913"/>
      <c r="CI116" s="913"/>
      <c r="CJ116" s="913"/>
      <c r="CK116" s="943"/>
      <c r="CL116" s="944"/>
      <c r="CM116" s="914" t="s">
        <v>430</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110</v>
      </c>
      <c r="DH116" s="957"/>
      <c r="DI116" s="957"/>
      <c r="DJ116" s="957"/>
      <c r="DK116" s="958"/>
      <c r="DL116" s="959" t="s">
        <v>110</v>
      </c>
      <c r="DM116" s="957"/>
      <c r="DN116" s="957"/>
      <c r="DO116" s="957"/>
      <c r="DP116" s="958"/>
      <c r="DQ116" s="959" t="s">
        <v>110</v>
      </c>
      <c r="DR116" s="957"/>
      <c r="DS116" s="957"/>
      <c r="DT116" s="957"/>
      <c r="DU116" s="958"/>
      <c r="DV116" s="960" t="s">
        <v>110</v>
      </c>
      <c r="DW116" s="961"/>
      <c r="DX116" s="961"/>
      <c r="DY116" s="961"/>
      <c r="DZ116" s="962"/>
    </row>
    <row r="117" spans="1:130" s="197" customFormat="1" ht="26.25" customHeight="1" x14ac:dyDescent="0.15">
      <c r="A117" s="902" t="s">
        <v>168</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431</v>
      </c>
      <c r="Z117" s="882"/>
      <c r="AA117" s="994">
        <v>584486</v>
      </c>
      <c r="AB117" s="964"/>
      <c r="AC117" s="964"/>
      <c r="AD117" s="964"/>
      <c r="AE117" s="965"/>
      <c r="AF117" s="963">
        <v>594697</v>
      </c>
      <c r="AG117" s="964"/>
      <c r="AH117" s="964"/>
      <c r="AI117" s="964"/>
      <c r="AJ117" s="965"/>
      <c r="AK117" s="963">
        <v>592352</v>
      </c>
      <c r="AL117" s="964"/>
      <c r="AM117" s="964"/>
      <c r="AN117" s="964"/>
      <c r="AO117" s="965"/>
      <c r="AP117" s="966"/>
      <c r="AQ117" s="967"/>
      <c r="AR117" s="967"/>
      <c r="AS117" s="967"/>
      <c r="AT117" s="968"/>
      <c r="AU117" s="897"/>
      <c r="AV117" s="898"/>
      <c r="AW117" s="898"/>
      <c r="AX117" s="898"/>
      <c r="AY117" s="899"/>
      <c r="AZ117" s="993" t="s">
        <v>432</v>
      </c>
      <c r="BA117" s="969"/>
      <c r="BB117" s="969"/>
      <c r="BC117" s="969"/>
      <c r="BD117" s="969"/>
      <c r="BE117" s="969"/>
      <c r="BF117" s="969"/>
      <c r="BG117" s="969"/>
      <c r="BH117" s="969"/>
      <c r="BI117" s="969"/>
      <c r="BJ117" s="969"/>
      <c r="BK117" s="969"/>
      <c r="BL117" s="969"/>
      <c r="BM117" s="969"/>
      <c r="BN117" s="969"/>
      <c r="BO117" s="969"/>
      <c r="BP117" s="970"/>
      <c r="BQ117" s="983" t="s">
        <v>110</v>
      </c>
      <c r="BR117" s="984"/>
      <c r="BS117" s="984"/>
      <c r="BT117" s="984"/>
      <c r="BU117" s="984"/>
      <c r="BV117" s="984" t="s">
        <v>110</v>
      </c>
      <c r="BW117" s="984"/>
      <c r="BX117" s="984"/>
      <c r="BY117" s="984"/>
      <c r="BZ117" s="984"/>
      <c r="CA117" s="984" t="s">
        <v>110</v>
      </c>
      <c r="CB117" s="984"/>
      <c r="CC117" s="984"/>
      <c r="CD117" s="984"/>
      <c r="CE117" s="984"/>
      <c r="CF117" s="912" t="s">
        <v>110</v>
      </c>
      <c r="CG117" s="913"/>
      <c r="CH117" s="913"/>
      <c r="CI117" s="913"/>
      <c r="CJ117" s="913"/>
      <c r="CK117" s="943"/>
      <c r="CL117" s="944"/>
      <c r="CM117" s="914" t="s">
        <v>433</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110</v>
      </c>
      <c r="DH117" s="957"/>
      <c r="DI117" s="957"/>
      <c r="DJ117" s="957"/>
      <c r="DK117" s="958"/>
      <c r="DL117" s="959" t="s">
        <v>110</v>
      </c>
      <c r="DM117" s="957"/>
      <c r="DN117" s="957"/>
      <c r="DO117" s="957"/>
      <c r="DP117" s="958"/>
      <c r="DQ117" s="959" t="s">
        <v>110</v>
      </c>
      <c r="DR117" s="957"/>
      <c r="DS117" s="957"/>
      <c r="DT117" s="957"/>
      <c r="DU117" s="958"/>
      <c r="DV117" s="960" t="s">
        <v>110</v>
      </c>
      <c r="DW117" s="961"/>
      <c r="DX117" s="961"/>
      <c r="DY117" s="961"/>
      <c r="DZ117" s="962"/>
    </row>
    <row r="118" spans="1:130" s="197" customFormat="1" ht="26.25" customHeight="1" x14ac:dyDescent="0.15">
      <c r="A118" s="902" t="s">
        <v>407</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405</v>
      </c>
      <c r="AB118" s="881"/>
      <c r="AC118" s="881"/>
      <c r="AD118" s="881"/>
      <c r="AE118" s="882"/>
      <c r="AF118" s="880" t="s">
        <v>284</v>
      </c>
      <c r="AG118" s="881"/>
      <c r="AH118" s="881"/>
      <c r="AI118" s="881"/>
      <c r="AJ118" s="882"/>
      <c r="AK118" s="880" t="s">
        <v>283</v>
      </c>
      <c r="AL118" s="881"/>
      <c r="AM118" s="881"/>
      <c r="AN118" s="881"/>
      <c r="AO118" s="882"/>
      <c r="AP118" s="988" t="s">
        <v>406</v>
      </c>
      <c r="AQ118" s="989"/>
      <c r="AR118" s="989"/>
      <c r="AS118" s="989"/>
      <c r="AT118" s="990"/>
      <c r="AU118" s="900"/>
      <c r="AV118" s="901"/>
      <c r="AW118" s="901"/>
      <c r="AX118" s="901"/>
      <c r="AY118" s="901"/>
      <c r="AZ118" s="228" t="s">
        <v>168</v>
      </c>
      <c r="BA118" s="228"/>
      <c r="BB118" s="228"/>
      <c r="BC118" s="228"/>
      <c r="BD118" s="228"/>
      <c r="BE118" s="228"/>
      <c r="BF118" s="228"/>
      <c r="BG118" s="228"/>
      <c r="BH118" s="228"/>
      <c r="BI118" s="228"/>
      <c r="BJ118" s="228"/>
      <c r="BK118" s="228"/>
      <c r="BL118" s="228"/>
      <c r="BM118" s="228"/>
      <c r="BN118" s="228"/>
      <c r="BO118" s="991" t="s">
        <v>434</v>
      </c>
      <c r="BP118" s="992"/>
      <c r="BQ118" s="983">
        <v>8917826</v>
      </c>
      <c r="BR118" s="984"/>
      <c r="BS118" s="984"/>
      <c r="BT118" s="984"/>
      <c r="BU118" s="984"/>
      <c r="BV118" s="984">
        <v>7609028</v>
      </c>
      <c r="BW118" s="984"/>
      <c r="BX118" s="984"/>
      <c r="BY118" s="984"/>
      <c r="BZ118" s="984"/>
      <c r="CA118" s="984">
        <v>7804333</v>
      </c>
      <c r="CB118" s="984"/>
      <c r="CC118" s="984"/>
      <c r="CD118" s="984"/>
      <c r="CE118" s="984"/>
      <c r="CF118" s="985"/>
      <c r="CG118" s="986"/>
      <c r="CH118" s="986"/>
      <c r="CI118" s="986"/>
      <c r="CJ118" s="987"/>
      <c r="CK118" s="943"/>
      <c r="CL118" s="944"/>
      <c r="CM118" s="914" t="s">
        <v>435</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110</v>
      </c>
      <c r="DH118" s="957"/>
      <c r="DI118" s="957"/>
      <c r="DJ118" s="957"/>
      <c r="DK118" s="958"/>
      <c r="DL118" s="959" t="s">
        <v>110</v>
      </c>
      <c r="DM118" s="957"/>
      <c r="DN118" s="957"/>
      <c r="DO118" s="957"/>
      <c r="DP118" s="958"/>
      <c r="DQ118" s="959" t="s">
        <v>110</v>
      </c>
      <c r="DR118" s="957"/>
      <c r="DS118" s="957"/>
      <c r="DT118" s="957"/>
      <c r="DU118" s="958"/>
      <c r="DV118" s="960" t="s">
        <v>110</v>
      </c>
      <c r="DW118" s="961"/>
      <c r="DX118" s="961"/>
      <c r="DY118" s="961"/>
      <c r="DZ118" s="962"/>
    </row>
    <row r="119" spans="1:130" s="197" customFormat="1" ht="26.25" customHeight="1" x14ac:dyDescent="0.15">
      <c r="A119" s="972" t="s">
        <v>410</v>
      </c>
      <c r="B119" s="942"/>
      <c r="C119" s="921" t="s">
        <v>411</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110</v>
      </c>
      <c r="AB119" s="888"/>
      <c r="AC119" s="888"/>
      <c r="AD119" s="888"/>
      <c r="AE119" s="889"/>
      <c r="AF119" s="890" t="s">
        <v>110</v>
      </c>
      <c r="AG119" s="888"/>
      <c r="AH119" s="888"/>
      <c r="AI119" s="888"/>
      <c r="AJ119" s="889"/>
      <c r="AK119" s="890" t="s">
        <v>110</v>
      </c>
      <c r="AL119" s="888"/>
      <c r="AM119" s="888"/>
      <c r="AN119" s="888"/>
      <c r="AO119" s="889"/>
      <c r="AP119" s="891" t="s">
        <v>110</v>
      </c>
      <c r="AQ119" s="892"/>
      <c r="AR119" s="892"/>
      <c r="AS119" s="892"/>
      <c r="AT119" s="893"/>
      <c r="AU119" s="975" t="s">
        <v>436</v>
      </c>
      <c r="AV119" s="976"/>
      <c r="AW119" s="976"/>
      <c r="AX119" s="976"/>
      <c r="AY119" s="977"/>
      <c r="AZ119" s="938" t="s">
        <v>437</v>
      </c>
      <c r="BA119" s="885"/>
      <c r="BB119" s="885"/>
      <c r="BC119" s="885"/>
      <c r="BD119" s="885"/>
      <c r="BE119" s="885"/>
      <c r="BF119" s="885"/>
      <c r="BG119" s="885"/>
      <c r="BH119" s="885"/>
      <c r="BI119" s="885"/>
      <c r="BJ119" s="885"/>
      <c r="BK119" s="885"/>
      <c r="BL119" s="885"/>
      <c r="BM119" s="885"/>
      <c r="BN119" s="885"/>
      <c r="BO119" s="885"/>
      <c r="BP119" s="886"/>
      <c r="BQ119" s="924">
        <v>14111663</v>
      </c>
      <c r="BR119" s="925"/>
      <c r="BS119" s="925"/>
      <c r="BT119" s="925"/>
      <c r="BU119" s="925"/>
      <c r="BV119" s="925">
        <v>15722340</v>
      </c>
      <c r="BW119" s="925"/>
      <c r="BX119" s="925"/>
      <c r="BY119" s="925"/>
      <c r="BZ119" s="925"/>
      <c r="CA119" s="925">
        <v>16737357</v>
      </c>
      <c r="CB119" s="925"/>
      <c r="CC119" s="925"/>
      <c r="CD119" s="925"/>
      <c r="CE119" s="925"/>
      <c r="CF119" s="939">
        <v>514.1</v>
      </c>
      <c r="CG119" s="940"/>
      <c r="CH119" s="940"/>
      <c r="CI119" s="940"/>
      <c r="CJ119" s="940"/>
      <c r="CK119" s="945"/>
      <c r="CL119" s="946"/>
      <c r="CM119" s="1002" t="s">
        <v>438</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110</v>
      </c>
      <c r="DH119" s="996"/>
      <c r="DI119" s="996"/>
      <c r="DJ119" s="996"/>
      <c r="DK119" s="997"/>
      <c r="DL119" s="998" t="s">
        <v>110</v>
      </c>
      <c r="DM119" s="996"/>
      <c r="DN119" s="996"/>
      <c r="DO119" s="996"/>
      <c r="DP119" s="997"/>
      <c r="DQ119" s="998" t="s">
        <v>110</v>
      </c>
      <c r="DR119" s="996"/>
      <c r="DS119" s="996"/>
      <c r="DT119" s="996"/>
      <c r="DU119" s="997"/>
      <c r="DV119" s="999" t="s">
        <v>110</v>
      </c>
      <c r="DW119" s="1000"/>
      <c r="DX119" s="1000"/>
      <c r="DY119" s="1000"/>
      <c r="DZ119" s="1001"/>
    </row>
    <row r="120" spans="1:130" s="197" customFormat="1" ht="26.25" customHeight="1" x14ac:dyDescent="0.15">
      <c r="A120" s="973"/>
      <c r="B120" s="944"/>
      <c r="C120" s="914" t="s">
        <v>414</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110</v>
      </c>
      <c r="AB120" s="957"/>
      <c r="AC120" s="957"/>
      <c r="AD120" s="957"/>
      <c r="AE120" s="958"/>
      <c r="AF120" s="959" t="s">
        <v>110</v>
      </c>
      <c r="AG120" s="957"/>
      <c r="AH120" s="957"/>
      <c r="AI120" s="957"/>
      <c r="AJ120" s="958"/>
      <c r="AK120" s="959" t="s">
        <v>110</v>
      </c>
      <c r="AL120" s="957"/>
      <c r="AM120" s="957"/>
      <c r="AN120" s="957"/>
      <c r="AO120" s="958"/>
      <c r="AP120" s="960" t="s">
        <v>110</v>
      </c>
      <c r="AQ120" s="961"/>
      <c r="AR120" s="961"/>
      <c r="AS120" s="961"/>
      <c r="AT120" s="962"/>
      <c r="AU120" s="978"/>
      <c r="AV120" s="979"/>
      <c r="AW120" s="979"/>
      <c r="AX120" s="979"/>
      <c r="AY120" s="980"/>
      <c r="AZ120" s="947" t="s">
        <v>439</v>
      </c>
      <c r="BA120" s="948"/>
      <c r="BB120" s="948"/>
      <c r="BC120" s="948"/>
      <c r="BD120" s="948"/>
      <c r="BE120" s="948"/>
      <c r="BF120" s="948"/>
      <c r="BG120" s="948"/>
      <c r="BH120" s="948"/>
      <c r="BI120" s="948"/>
      <c r="BJ120" s="948"/>
      <c r="BK120" s="948"/>
      <c r="BL120" s="948"/>
      <c r="BM120" s="948"/>
      <c r="BN120" s="948"/>
      <c r="BO120" s="948"/>
      <c r="BP120" s="949"/>
      <c r="BQ120" s="917">
        <v>197268</v>
      </c>
      <c r="BR120" s="918"/>
      <c r="BS120" s="918"/>
      <c r="BT120" s="918"/>
      <c r="BU120" s="918"/>
      <c r="BV120" s="918">
        <v>175679</v>
      </c>
      <c r="BW120" s="918"/>
      <c r="BX120" s="918"/>
      <c r="BY120" s="918"/>
      <c r="BZ120" s="918"/>
      <c r="CA120" s="918">
        <v>434356</v>
      </c>
      <c r="CB120" s="918"/>
      <c r="CC120" s="918"/>
      <c r="CD120" s="918"/>
      <c r="CE120" s="918"/>
      <c r="CF120" s="912">
        <v>13.3</v>
      </c>
      <c r="CG120" s="913"/>
      <c r="CH120" s="913"/>
      <c r="CI120" s="913"/>
      <c r="CJ120" s="913"/>
      <c r="CK120" s="1011" t="s">
        <v>440</v>
      </c>
      <c r="CL120" s="1012"/>
      <c r="CM120" s="1012"/>
      <c r="CN120" s="1012"/>
      <c r="CO120" s="1013"/>
      <c r="CP120" s="1019" t="s">
        <v>441</v>
      </c>
      <c r="CQ120" s="1020"/>
      <c r="CR120" s="1020"/>
      <c r="CS120" s="1020"/>
      <c r="CT120" s="1020"/>
      <c r="CU120" s="1020"/>
      <c r="CV120" s="1020"/>
      <c r="CW120" s="1020"/>
      <c r="CX120" s="1020"/>
      <c r="CY120" s="1020"/>
      <c r="CZ120" s="1020"/>
      <c r="DA120" s="1020"/>
      <c r="DB120" s="1020"/>
      <c r="DC120" s="1020"/>
      <c r="DD120" s="1020"/>
      <c r="DE120" s="1020"/>
      <c r="DF120" s="1021"/>
      <c r="DG120" s="924">
        <v>3277339</v>
      </c>
      <c r="DH120" s="925"/>
      <c r="DI120" s="925"/>
      <c r="DJ120" s="925"/>
      <c r="DK120" s="925"/>
      <c r="DL120" s="925">
        <v>2354232</v>
      </c>
      <c r="DM120" s="925"/>
      <c r="DN120" s="925"/>
      <c r="DO120" s="925"/>
      <c r="DP120" s="925"/>
      <c r="DQ120" s="925">
        <v>2350956</v>
      </c>
      <c r="DR120" s="925"/>
      <c r="DS120" s="925"/>
      <c r="DT120" s="925"/>
      <c r="DU120" s="925"/>
      <c r="DV120" s="926">
        <v>72.2</v>
      </c>
      <c r="DW120" s="926"/>
      <c r="DX120" s="926"/>
      <c r="DY120" s="926"/>
      <c r="DZ120" s="927"/>
    </row>
    <row r="121" spans="1:130" s="197" customFormat="1" ht="26.25" customHeight="1" x14ac:dyDescent="0.15">
      <c r="A121" s="973"/>
      <c r="B121" s="944"/>
      <c r="C121" s="1008" t="s">
        <v>442</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110</v>
      </c>
      <c r="AB121" s="957"/>
      <c r="AC121" s="957"/>
      <c r="AD121" s="957"/>
      <c r="AE121" s="958"/>
      <c r="AF121" s="959" t="s">
        <v>110</v>
      </c>
      <c r="AG121" s="957"/>
      <c r="AH121" s="957"/>
      <c r="AI121" s="957"/>
      <c r="AJ121" s="958"/>
      <c r="AK121" s="959" t="s">
        <v>110</v>
      </c>
      <c r="AL121" s="957"/>
      <c r="AM121" s="957"/>
      <c r="AN121" s="957"/>
      <c r="AO121" s="958"/>
      <c r="AP121" s="960" t="s">
        <v>110</v>
      </c>
      <c r="AQ121" s="961"/>
      <c r="AR121" s="961"/>
      <c r="AS121" s="961"/>
      <c r="AT121" s="962"/>
      <c r="AU121" s="978"/>
      <c r="AV121" s="979"/>
      <c r="AW121" s="979"/>
      <c r="AX121" s="979"/>
      <c r="AY121" s="980"/>
      <c r="AZ121" s="993" t="s">
        <v>443</v>
      </c>
      <c r="BA121" s="969"/>
      <c r="BB121" s="969"/>
      <c r="BC121" s="969"/>
      <c r="BD121" s="969"/>
      <c r="BE121" s="969"/>
      <c r="BF121" s="969"/>
      <c r="BG121" s="969"/>
      <c r="BH121" s="969"/>
      <c r="BI121" s="969"/>
      <c r="BJ121" s="969"/>
      <c r="BK121" s="969"/>
      <c r="BL121" s="969"/>
      <c r="BM121" s="969"/>
      <c r="BN121" s="969"/>
      <c r="BO121" s="969"/>
      <c r="BP121" s="970"/>
      <c r="BQ121" s="983">
        <v>4504430</v>
      </c>
      <c r="BR121" s="984"/>
      <c r="BS121" s="984"/>
      <c r="BT121" s="984"/>
      <c r="BU121" s="984"/>
      <c r="BV121" s="984">
        <v>4286659</v>
      </c>
      <c r="BW121" s="984"/>
      <c r="BX121" s="984"/>
      <c r="BY121" s="984"/>
      <c r="BZ121" s="984"/>
      <c r="CA121" s="984">
        <v>4156235</v>
      </c>
      <c r="CB121" s="984"/>
      <c r="CC121" s="984"/>
      <c r="CD121" s="984"/>
      <c r="CE121" s="984"/>
      <c r="CF121" s="1022">
        <v>127.7</v>
      </c>
      <c r="CG121" s="1023"/>
      <c r="CH121" s="1023"/>
      <c r="CI121" s="1023"/>
      <c r="CJ121" s="1023"/>
      <c r="CK121" s="1014"/>
      <c r="CL121" s="1015"/>
      <c r="CM121" s="1015"/>
      <c r="CN121" s="1015"/>
      <c r="CO121" s="1016"/>
      <c r="CP121" s="1005" t="s">
        <v>444</v>
      </c>
      <c r="CQ121" s="1006"/>
      <c r="CR121" s="1006"/>
      <c r="CS121" s="1006"/>
      <c r="CT121" s="1006"/>
      <c r="CU121" s="1006"/>
      <c r="CV121" s="1006"/>
      <c r="CW121" s="1006"/>
      <c r="CX121" s="1006"/>
      <c r="CY121" s="1006"/>
      <c r="CZ121" s="1006"/>
      <c r="DA121" s="1006"/>
      <c r="DB121" s="1006"/>
      <c r="DC121" s="1006"/>
      <c r="DD121" s="1006"/>
      <c r="DE121" s="1006"/>
      <c r="DF121" s="1007"/>
      <c r="DG121" s="917">
        <v>264549</v>
      </c>
      <c r="DH121" s="918"/>
      <c r="DI121" s="918"/>
      <c r="DJ121" s="918"/>
      <c r="DK121" s="918"/>
      <c r="DL121" s="918">
        <v>283689</v>
      </c>
      <c r="DM121" s="918"/>
      <c r="DN121" s="918"/>
      <c r="DO121" s="918"/>
      <c r="DP121" s="918"/>
      <c r="DQ121" s="918">
        <v>308272</v>
      </c>
      <c r="DR121" s="918"/>
      <c r="DS121" s="918"/>
      <c r="DT121" s="918"/>
      <c r="DU121" s="918"/>
      <c r="DV121" s="919">
        <v>9.5</v>
      </c>
      <c r="DW121" s="919"/>
      <c r="DX121" s="919"/>
      <c r="DY121" s="919"/>
      <c r="DZ121" s="920"/>
    </row>
    <row r="122" spans="1:130" s="197" customFormat="1" ht="26.25" customHeight="1" x14ac:dyDescent="0.15">
      <c r="A122" s="973"/>
      <c r="B122" s="944"/>
      <c r="C122" s="914" t="s">
        <v>424</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110</v>
      </c>
      <c r="AB122" s="957"/>
      <c r="AC122" s="957"/>
      <c r="AD122" s="957"/>
      <c r="AE122" s="958"/>
      <c r="AF122" s="959" t="s">
        <v>110</v>
      </c>
      <c r="AG122" s="957"/>
      <c r="AH122" s="957"/>
      <c r="AI122" s="957"/>
      <c r="AJ122" s="958"/>
      <c r="AK122" s="959" t="s">
        <v>110</v>
      </c>
      <c r="AL122" s="957"/>
      <c r="AM122" s="957"/>
      <c r="AN122" s="957"/>
      <c r="AO122" s="958"/>
      <c r="AP122" s="960" t="s">
        <v>110</v>
      </c>
      <c r="AQ122" s="961"/>
      <c r="AR122" s="961"/>
      <c r="AS122" s="961"/>
      <c r="AT122" s="962"/>
      <c r="AU122" s="981"/>
      <c r="AV122" s="982"/>
      <c r="AW122" s="982"/>
      <c r="AX122" s="982"/>
      <c r="AY122" s="982"/>
      <c r="AZ122" s="228" t="s">
        <v>168</v>
      </c>
      <c r="BA122" s="228"/>
      <c r="BB122" s="228"/>
      <c r="BC122" s="228"/>
      <c r="BD122" s="228"/>
      <c r="BE122" s="228"/>
      <c r="BF122" s="228"/>
      <c r="BG122" s="228"/>
      <c r="BH122" s="228"/>
      <c r="BI122" s="228"/>
      <c r="BJ122" s="228"/>
      <c r="BK122" s="228"/>
      <c r="BL122" s="228"/>
      <c r="BM122" s="228"/>
      <c r="BN122" s="228"/>
      <c r="BO122" s="991" t="s">
        <v>445</v>
      </c>
      <c r="BP122" s="992"/>
      <c r="BQ122" s="1032">
        <v>18813361</v>
      </c>
      <c r="BR122" s="1033"/>
      <c r="BS122" s="1033"/>
      <c r="BT122" s="1033"/>
      <c r="BU122" s="1033"/>
      <c r="BV122" s="1033">
        <v>20184678</v>
      </c>
      <c r="BW122" s="1033"/>
      <c r="BX122" s="1033"/>
      <c r="BY122" s="1033"/>
      <c r="BZ122" s="1033"/>
      <c r="CA122" s="1033">
        <v>21327948</v>
      </c>
      <c r="CB122" s="1033"/>
      <c r="CC122" s="1033"/>
      <c r="CD122" s="1033"/>
      <c r="CE122" s="1033"/>
      <c r="CF122" s="985"/>
      <c r="CG122" s="986"/>
      <c r="CH122" s="986"/>
      <c r="CI122" s="986"/>
      <c r="CJ122" s="987"/>
      <c r="CK122" s="1014"/>
      <c r="CL122" s="1015"/>
      <c r="CM122" s="1015"/>
      <c r="CN122" s="1015"/>
      <c r="CO122" s="1016"/>
      <c r="CP122" s="1005" t="s">
        <v>446</v>
      </c>
      <c r="CQ122" s="1006"/>
      <c r="CR122" s="1006"/>
      <c r="CS122" s="1006"/>
      <c r="CT122" s="1006"/>
      <c r="CU122" s="1006"/>
      <c r="CV122" s="1006"/>
      <c r="CW122" s="1006"/>
      <c r="CX122" s="1006"/>
      <c r="CY122" s="1006"/>
      <c r="CZ122" s="1006"/>
      <c r="DA122" s="1006"/>
      <c r="DB122" s="1006"/>
      <c r="DC122" s="1006"/>
      <c r="DD122" s="1006"/>
      <c r="DE122" s="1006"/>
      <c r="DF122" s="1007"/>
      <c r="DG122" s="917">
        <v>44008</v>
      </c>
      <c r="DH122" s="918"/>
      <c r="DI122" s="918"/>
      <c r="DJ122" s="918"/>
      <c r="DK122" s="918"/>
      <c r="DL122" s="918">
        <v>53978</v>
      </c>
      <c r="DM122" s="918"/>
      <c r="DN122" s="918"/>
      <c r="DO122" s="918"/>
      <c r="DP122" s="918"/>
      <c r="DQ122" s="918">
        <v>51714</v>
      </c>
      <c r="DR122" s="918"/>
      <c r="DS122" s="918"/>
      <c r="DT122" s="918"/>
      <c r="DU122" s="918"/>
      <c r="DV122" s="919">
        <v>1.6</v>
      </c>
      <c r="DW122" s="919"/>
      <c r="DX122" s="919"/>
      <c r="DY122" s="919"/>
      <c r="DZ122" s="920"/>
    </row>
    <row r="123" spans="1:130" s="197" customFormat="1" ht="26.25" customHeight="1" thickBot="1" x14ac:dyDescent="0.2">
      <c r="A123" s="973"/>
      <c r="B123" s="944"/>
      <c r="C123" s="914" t="s">
        <v>430</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447</v>
      </c>
      <c r="AB123" s="957"/>
      <c r="AC123" s="957"/>
      <c r="AD123" s="957"/>
      <c r="AE123" s="958"/>
      <c r="AF123" s="959" t="s">
        <v>447</v>
      </c>
      <c r="AG123" s="957"/>
      <c r="AH123" s="957"/>
      <c r="AI123" s="957"/>
      <c r="AJ123" s="958"/>
      <c r="AK123" s="959" t="s">
        <v>447</v>
      </c>
      <c r="AL123" s="957"/>
      <c r="AM123" s="957"/>
      <c r="AN123" s="957"/>
      <c r="AO123" s="958"/>
      <c r="AP123" s="960" t="s">
        <v>447</v>
      </c>
      <c r="AQ123" s="961"/>
      <c r="AR123" s="961"/>
      <c r="AS123" s="961"/>
      <c r="AT123" s="962"/>
      <c r="AU123" s="1029" t="s">
        <v>448</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447</v>
      </c>
      <c r="BR123" s="1025"/>
      <c r="BS123" s="1025"/>
      <c r="BT123" s="1025"/>
      <c r="BU123" s="1025"/>
      <c r="BV123" s="1025" t="s">
        <v>447</v>
      </c>
      <c r="BW123" s="1025"/>
      <c r="BX123" s="1025"/>
      <c r="BY123" s="1025"/>
      <c r="BZ123" s="1025"/>
      <c r="CA123" s="1025" t="s">
        <v>447</v>
      </c>
      <c r="CB123" s="1025"/>
      <c r="CC123" s="1025"/>
      <c r="CD123" s="1025"/>
      <c r="CE123" s="1025"/>
      <c r="CF123" s="1026"/>
      <c r="CG123" s="1027"/>
      <c r="CH123" s="1027"/>
      <c r="CI123" s="1027"/>
      <c r="CJ123" s="1028"/>
      <c r="CK123" s="1014"/>
      <c r="CL123" s="1015"/>
      <c r="CM123" s="1015"/>
      <c r="CN123" s="1015"/>
      <c r="CO123" s="1016"/>
      <c r="CP123" s="1005" t="s">
        <v>449</v>
      </c>
      <c r="CQ123" s="1006"/>
      <c r="CR123" s="1006"/>
      <c r="CS123" s="1006"/>
      <c r="CT123" s="1006"/>
      <c r="CU123" s="1006"/>
      <c r="CV123" s="1006"/>
      <c r="CW123" s="1006"/>
      <c r="CX123" s="1006"/>
      <c r="CY123" s="1006"/>
      <c r="CZ123" s="1006"/>
      <c r="DA123" s="1006"/>
      <c r="DB123" s="1006"/>
      <c r="DC123" s="1006"/>
      <c r="DD123" s="1006"/>
      <c r="DE123" s="1006"/>
      <c r="DF123" s="1007"/>
      <c r="DG123" s="956" t="s">
        <v>110</v>
      </c>
      <c r="DH123" s="957"/>
      <c r="DI123" s="957"/>
      <c r="DJ123" s="957"/>
      <c r="DK123" s="958"/>
      <c r="DL123" s="959" t="s">
        <v>110</v>
      </c>
      <c r="DM123" s="957"/>
      <c r="DN123" s="957"/>
      <c r="DO123" s="957"/>
      <c r="DP123" s="958"/>
      <c r="DQ123" s="959" t="s">
        <v>110</v>
      </c>
      <c r="DR123" s="957"/>
      <c r="DS123" s="957"/>
      <c r="DT123" s="957"/>
      <c r="DU123" s="958"/>
      <c r="DV123" s="960" t="s">
        <v>110</v>
      </c>
      <c r="DW123" s="961"/>
      <c r="DX123" s="961"/>
      <c r="DY123" s="961"/>
      <c r="DZ123" s="962"/>
    </row>
    <row r="124" spans="1:130" s="197" customFormat="1" ht="26.25" customHeight="1" x14ac:dyDescent="0.15">
      <c r="A124" s="973"/>
      <c r="B124" s="944"/>
      <c r="C124" s="914" t="s">
        <v>433</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110</v>
      </c>
      <c r="AB124" s="957"/>
      <c r="AC124" s="957"/>
      <c r="AD124" s="957"/>
      <c r="AE124" s="958"/>
      <c r="AF124" s="959" t="s">
        <v>110</v>
      </c>
      <c r="AG124" s="957"/>
      <c r="AH124" s="957"/>
      <c r="AI124" s="957"/>
      <c r="AJ124" s="958"/>
      <c r="AK124" s="959" t="s">
        <v>110</v>
      </c>
      <c r="AL124" s="957"/>
      <c r="AM124" s="957"/>
      <c r="AN124" s="957"/>
      <c r="AO124" s="958"/>
      <c r="AP124" s="960" t="s">
        <v>110</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450</v>
      </c>
      <c r="CQ124" s="1006"/>
      <c r="CR124" s="1006"/>
      <c r="CS124" s="1006"/>
      <c r="CT124" s="1006"/>
      <c r="CU124" s="1006"/>
      <c r="CV124" s="1006"/>
      <c r="CW124" s="1006"/>
      <c r="CX124" s="1006"/>
      <c r="CY124" s="1006"/>
      <c r="CZ124" s="1006"/>
      <c r="DA124" s="1006"/>
      <c r="DB124" s="1006"/>
      <c r="DC124" s="1006"/>
      <c r="DD124" s="1006"/>
      <c r="DE124" s="1006"/>
      <c r="DF124" s="1007"/>
      <c r="DG124" s="995">
        <v>317563</v>
      </c>
      <c r="DH124" s="996"/>
      <c r="DI124" s="996"/>
      <c r="DJ124" s="996"/>
      <c r="DK124" s="997"/>
      <c r="DL124" s="998" t="s">
        <v>110</v>
      </c>
      <c r="DM124" s="996"/>
      <c r="DN124" s="996"/>
      <c r="DO124" s="996"/>
      <c r="DP124" s="997"/>
      <c r="DQ124" s="998" t="s">
        <v>110</v>
      </c>
      <c r="DR124" s="996"/>
      <c r="DS124" s="996"/>
      <c r="DT124" s="996"/>
      <c r="DU124" s="997"/>
      <c r="DV124" s="999" t="s">
        <v>110</v>
      </c>
      <c r="DW124" s="1000"/>
      <c r="DX124" s="1000"/>
      <c r="DY124" s="1000"/>
      <c r="DZ124" s="1001"/>
    </row>
    <row r="125" spans="1:130" s="197" customFormat="1" ht="26.25" customHeight="1" thickBot="1" x14ac:dyDescent="0.2">
      <c r="A125" s="973"/>
      <c r="B125" s="944"/>
      <c r="C125" s="914" t="s">
        <v>435</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110</v>
      </c>
      <c r="AB125" s="957"/>
      <c r="AC125" s="957"/>
      <c r="AD125" s="957"/>
      <c r="AE125" s="958"/>
      <c r="AF125" s="959" t="s">
        <v>110</v>
      </c>
      <c r="AG125" s="957"/>
      <c r="AH125" s="957"/>
      <c r="AI125" s="957"/>
      <c r="AJ125" s="958"/>
      <c r="AK125" s="959" t="s">
        <v>110</v>
      </c>
      <c r="AL125" s="957"/>
      <c r="AM125" s="957"/>
      <c r="AN125" s="957"/>
      <c r="AO125" s="958"/>
      <c r="AP125" s="960" t="s">
        <v>110</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451</v>
      </c>
      <c r="CL125" s="1012"/>
      <c r="CM125" s="1012"/>
      <c r="CN125" s="1012"/>
      <c r="CO125" s="1013"/>
      <c r="CP125" s="938" t="s">
        <v>452</v>
      </c>
      <c r="CQ125" s="885"/>
      <c r="CR125" s="885"/>
      <c r="CS125" s="885"/>
      <c r="CT125" s="885"/>
      <c r="CU125" s="885"/>
      <c r="CV125" s="885"/>
      <c r="CW125" s="885"/>
      <c r="CX125" s="885"/>
      <c r="CY125" s="885"/>
      <c r="CZ125" s="885"/>
      <c r="DA125" s="885"/>
      <c r="DB125" s="885"/>
      <c r="DC125" s="885"/>
      <c r="DD125" s="885"/>
      <c r="DE125" s="885"/>
      <c r="DF125" s="886"/>
      <c r="DG125" s="924" t="s">
        <v>110</v>
      </c>
      <c r="DH125" s="925"/>
      <c r="DI125" s="925"/>
      <c r="DJ125" s="925"/>
      <c r="DK125" s="925"/>
      <c r="DL125" s="925" t="s">
        <v>110</v>
      </c>
      <c r="DM125" s="925"/>
      <c r="DN125" s="925"/>
      <c r="DO125" s="925"/>
      <c r="DP125" s="925"/>
      <c r="DQ125" s="925" t="s">
        <v>110</v>
      </c>
      <c r="DR125" s="925"/>
      <c r="DS125" s="925"/>
      <c r="DT125" s="925"/>
      <c r="DU125" s="925"/>
      <c r="DV125" s="926" t="s">
        <v>110</v>
      </c>
      <c r="DW125" s="926"/>
      <c r="DX125" s="926"/>
      <c r="DY125" s="926"/>
      <c r="DZ125" s="927"/>
    </row>
    <row r="126" spans="1:130" s="197" customFormat="1" ht="26.25" customHeight="1" x14ac:dyDescent="0.15">
      <c r="A126" s="973"/>
      <c r="B126" s="944"/>
      <c r="C126" s="914" t="s">
        <v>438</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110</v>
      </c>
      <c r="AB126" s="957"/>
      <c r="AC126" s="957"/>
      <c r="AD126" s="957"/>
      <c r="AE126" s="958"/>
      <c r="AF126" s="959" t="s">
        <v>110</v>
      </c>
      <c r="AG126" s="957"/>
      <c r="AH126" s="957"/>
      <c r="AI126" s="957"/>
      <c r="AJ126" s="958"/>
      <c r="AK126" s="959" t="s">
        <v>110</v>
      </c>
      <c r="AL126" s="957"/>
      <c r="AM126" s="957"/>
      <c r="AN126" s="957"/>
      <c r="AO126" s="958"/>
      <c r="AP126" s="960" t="s">
        <v>110</v>
      </c>
      <c r="AQ126" s="961"/>
      <c r="AR126" s="961"/>
      <c r="AS126" s="961"/>
      <c r="AT126" s="962"/>
      <c r="AU126" s="233"/>
      <c r="AV126" s="233"/>
      <c r="AW126" s="233"/>
      <c r="AX126" s="1034" t="s">
        <v>453</v>
      </c>
      <c r="AY126" s="1035"/>
      <c r="AZ126" s="1035"/>
      <c r="BA126" s="1035"/>
      <c r="BB126" s="1035"/>
      <c r="BC126" s="1035"/>
      <c r="BD126" s="1035"/>
      <c r="BE126" s="1036"/>
      <c r="BF126" s="1050" t="s">
        <v>454</v>
      </c>
      <c r="BG126" s="1035"/>
      <c r="BH126" s="1035"/>
      <c r="BI126" s="1035"/>
      <c r="BJ126" s="1035"/>
      <c r="BK126" s="1035"/>
      <c r="BL126" s="1036"/>
      <c r="BM126" s="1050" t="s">
        <v>455</v>
      </c>
      <c r="BN126" s="1035"/>
      <c r="BO126" s="1035"/>
      <c r="BP126" s="1035"/>
      <c r="BQ126" s="1035"/>
      <c r="BR126" s="1035"/>
      <c r="BS126" s="1036"/>
      <c r="BT126" s="1050" t="s">
        <v>456</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457</v>
      </c>
      <c r="CQ126" s="948"/>
      <c r="CR126" s="948"/>
      <c r="CS126" s="948"/>
      <c r="CT126" s="948"/>
      <c r="CU126" s="948"/>
      <c r="CV126" s="948"/>
      <c r="CW126" s="948"/>
      <c r="CX126" s="948"/>
      <c r="CY126" s="948"/>
      <c r="CZ126" s="948"/>
      <c r="DA126" s="948"/>
      <c r="DB126" s="948"/>
      <c r="DC126" s="948"/>
      <c r="DD126" s="948"/>
      <c r="DE126" s="948"/>
      <c r="DF126" s="949"/>
      <c r="DG126" s="917" t="s">
        <v>110</v>
      </c>
      <c r="DH126" s="918"/>
      <c r="DI126" s="918"/>
      <c r="DJ126" s="918"/>
      <c r="DK126" s="918"/>
      <c r="DL126" s="918" t="s">
        <v>110</v>
      </c>
      <c r="DM126" s="918"/>
      <c r="DN126" s="918"/>
      <c r="DO126" s="918"/>
      <c r="DP126" s="918"/>
      <c r="DQ126" s="918" t="s">
        <v>110</v>
      </c>
      <c r="DR126" s="918"/>
      <c r="DS126" s="918"/>
      <c r="DT126" s="918"/>
      <c r="DU126" s="918"/>
      <c r="DV126" s="919" t="s">
        <v>110</v>
      </c>
      <c r="DW126" s="919"/>
      <c r="DX126" s="919"/>
      <c r="DY126" s="919"/>
      <c r="DZ126" s="920"/>
    </row>
    <row r="127" spans="1:130" s="197" customFormat="1" ht="26.25" customHeight="1" thickBot="1" x14ac:dyDescent="0.2">
      <c r="A127" s="974"/>
      <c r="B127" s="946"/>
      <c r="C127" s="1002" t="s">
        <v>458</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311</v>
      </c>
      <c r="AB127" s="957"/>
      <c r="AC127" s="957"/>
      <c r="AD127" s="957"/>
      <c r="AE127" s="958"/>
      <c r="AF127" s="959">
        <v>117</v>
      </c>
      <c r="AG127" s="957"/>
      <c r="AH127" s="957"/>
      <c r="AI127" s="957"/>
      <c r="AJ127" s="958"/>
      <c r="AK127" s="959">
        <v>54</v>
      </c>
      <c r="AL127" s="957"/>
      <c r="AM127" s="957"/>
      <c r="AN127" s="957"/>
      <c r="AO127" s="958"/>
      <c r="AP127" s="960">
        <v>0</v>
      </c>
      <c r="AQ127" s="961"/>
      <c r="AR127" s="961"/>
      <c r="AS127" s="961"/>
      <c r="AT127" s="962"/>
      <c r="AU127" s="233"/>
      <c r="AV127" s="233"/>
      <c r="AW127" s="233"/>
      <c r="AX127" s="884" t="s">
        <v>459</v>
      </c>
      <c r="AY127" s="885"/>
      <c r="AZ127" s="885"/>
      <c r="BA127" s="885"/>
      <c r="BB127" s="885"/>
      <c r="BC127" s="885"/>
      <c r="BD127" s="885"/>
      <c r="BE127" s="886"/>
      <c r="BF127" s="1039" t="s">
        <v>110</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460</v>
      </c>
      <c r="CQ127" s="1043"/>
      <c r="CR127" s="1043"/>
      <c r="CS127" s="1043"/>
      <c r="CT127" s="1043"/>
      <c r="CU127" s="1043"/>
      <c r="CV127" s="1043"/>
      <c r="CW127" s="1043"/>
      <c r="CX127" s="1043"/>
      <c r="CY127" s="1043"/>
      <c r="CZ127" s="1043"/>
      <c r="DA127" s="1043"/>
      <c r="DB127" s="1043"/>
      <c r="DC127" s="1043"/>
      <c r="DD127" s="1043"/>
      <c r="DE127" s="1043"/>
      <c r="DF127" s="1044"/>
      <c r="DG127" s="1045" t="s">
        <v>461</v>
      </c>
      <c r="DH127" s="1046"/>
      <c r="DI127" s="1046"/>
      <c r="DJ127" s="1046"/>
      <c r="DK127" s="1046"/>
      <c r="DL127" s="1046" t="s">
        <v>110</v>
      </c>
      <c r="DM127" s="1046"/>
      <c r="DN127" s="1046"/>
      <c r="DO127" s="1046"/>
      <c r="DP127" s="1046"/>
      <c r="DQ127" s="1046" t="s">
        <v>110</v>
      </c>
      <c r="DR127" s="1046"/>
      <c r="DS127" s="1046"/>
      <c r="DT127" s="1046"/>
      <c r="DU127" s="1046"/>
      <c r="DV127" s="1047" t="s">
        <v>110</v>
      </c>
      <c r="DW127" s="1047"/>
      <c r="DX127" s="1047"/>
      <c r="DY127" s="1047"/>
      <c r="DZ127" s="1048"/>
    </row>
    <row r="128" spans="1:130" s="197" customFormat="1" ht="26.25" customHeight="1" x14ac:dyDescent="0.15">
      <c r="A128" s="1069" t="s">
        <v>462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463</v>
      </c>
      <c r="X128" s="1071"/>
      <c r="Y128" s="1071"/>
      <c r="Z128" s="1072"/>
      <c r="AA128" s="1087">
        <v>8489</v>
      </c>
      <c r="AB128" s="1088"/>
      <c r="AC128" s="1088"/>
      <c r="AD128" s="1088"/>
      <c r="AE128" s="1089"/>
      <c r="AF128" s="1090">
        <v>7874</v>
      </c>
      <c r="AG128" s="1088"/>
      <c r="AH128" s="1088"/>
      <c r="AI128" s="1088"/>
      <c r="AJ128" s="1089"/>
      <c r="AK128" s="1090">
        <v>5722</v>
      </c>
      <c r="AL128" s="1088"/>
      <c r="AM128" s="1088"/>
      <c r="AN128" s="1088"/>
      <c r="AO128" s="1089"/>
      <c r="AP128" s="1091"/>
      <c r="AQ128" s="1092"/>
      <c r="AR128" s="1092"/>
      <c r="AS128" s="1092"/>
      <c r="AT128" s="1093"/>
      <c r="AU128" s="235"/>
      <c r="AV128" s="235"/>
      <c r="AW128" s="235"/>
      <c r="AX128" s="1052" t="s">
        <v>464</v>
      </c>
      <c r="AY128" s="948"/>
      <c r="AZ128" s="948"/>
      <c r="BA128" s="948"/>
      <c r="BB128" s="948"/>
      <c r="BC128" s="948"/>
      <c r="BD128" s="948"/>
      <c r="BE128" s="949"/>
      <c r="BF128" s="1064" t="s">
        <v>110</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465</v>
      </c>
      <c r="X129" s="1059"/>
      <c r="Y129" s="1059"/>
      <c r="Z129" s="1060"/>
      <c r="AA129" s="956">
        <v>4205477</v>
      </c>
      <c r="AB129" s="957"/>
      <c r="AC129" s="957"/>
      <c r="AD129" s="957"/>
      <c r="AE129" s="958"/>
      <c r="AF129" s="959">
        <v>3809502</v>
      </c>
      <c r="AG129" s="957"/>
      <c r="AH129" s="957"/>
      <c r="AI129" s="957"/>
      <c r="AJ129" s="958"/>
      <c r="AK129" s="959">
        <v>3635157</v>
      </c>
      <c r="AL129" s="957"/>
      <c r="AM129" s="957"/>
      <c r="AN129" s="957"/>
      <c r="AO129" s="958"/>
      <c r="AP129" s="1061"/>
      <c r="AQ129" s="1062"/>
      <c r="AR129" s="1062"/>
      <c r="AS129" s="1062"/>
      <c r="AT129" s="1063"/>
      <c r="AU129" s="235"/>
      <c r="AV129" s="235"/>
      <c r="AW129" s="235"/>
      <c r="AX129" s="1052" t="s">
        <v>466</v>
      </c>
      <c r="AY129" s="948"/>
      <c r="AZ129" s="948"/>
      <c r="BA129" s="948"/>
      <c r="BB129" s="948"/>
      <c r="BC129" s="948"/>
      <c r="BD129" s="948"/>
      <c r="BE129" s="949"/>
      <c r="BF129" s="1053">
        <v>6</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467</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468</v>
      </c>
      <c r="X130" s="1059"/>
      <c r="Y130" s="1059"/>
      <c r="Z130" s="1060"/>
      <c r="AA130" s="956">
        <v>361519</v>
      </c>
      <c r="AB130" s="957"/>
      <c r="AC130" s="957"/>
      <c r="AD130" s="957"/>
      <c r="AE130" s="958"/>
      <c r="AF130" s="959">
        <v>371038</v>
      </c>
      <c r="AG130" s="957"/>
      <c r="AH130" s="957"/>
      <c r="AI130" s="957"/>
      <c r="AJ130" s="958"/>
      <c r="AK130" s="959">
        <v>379801</v>
      </c>
      <c r="AL130" s="957"/>
      <c r="AM130" s="957"/>
      <c r="AN130" s="957"/>
      <c r="AO130" s="958"/>
      <c r="AP130" s="1061"/>
      <c r="AQ130" s="1062"/>
      <c r="AR130" s="1062"/>
      <c r="AS130" s="1062"/>
      <c r="AT130" s="1063"/>
      <c r="AU130" s="235"/>
      <c r="AV130" s="235"/>
      <c r="AW130" s="235"/>
      <c r="AX130" s="1111" t="s">
        <v>469</v>
      </c>
      <c r="AY130" s="1043"/>
      <c r="AZ130" s="1043"/>
      <c r="BA130" s="1043"/>
      <c r="BB130" s="1043"/>
      <c r="BC130" s="1043"/>
      <c r="BD130" s="1043"/>
      <c r="BE130" s="1044"/>
      <c r="BF130" s="1073" t="s">
        <v>110</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470</v>
      </c>
      <c r="X131" s="1082"/>
      <c r="Y131" s="1082"/>
      <c r="Z131" s="1083"/>
      <c r="AA131" s="995">
        <v>3843958</v>
      </c>
      <c r="AB131" s="996"/>
      <c r="AC131" s="996"/>
      <c r="AD131" s="996"/>
      <c r="AE131" s="997"/>
      <c r="AF131" s="998">
        <v>3438464</v>
      </c>
      <c r="AG131" s="996"/>
      <c r="AH131" s="996"/>
      <c r="AI131" s="996"/>
      <c r="AJ131" s="997"/>
      <c r="AK131" s="998">
        <v>3255356</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471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472</v>
      </c>
      <c r="W132" s="1099"/>
      <c r="X132" s="1099"/>
      <c r="Y132" s="1099"/>
      <c r="Z132" s="1100"/>
      <c r="AA132" s="1101">
        <v>5.579613513</v>
      </c>
      <c r="AB132" s="1102"/>
      <c r="AC132" s="1102"/>
      <c r="AD132" s="1102"/>
      <c r="AE132" s="1103"/>
      <c r="AF132" s="1104">
        <v>6.2756219059999996</v>
      </c>
      <c r="AG132" s="1102"/>
      <c r="AH132" s="1102"/>
      <c r="AI132" s="1102"/>
      <c r="AJ132" s="1103"/>
      <c r="AK132" s="1104">
        <v>6.353498665</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473</v>
      </c>
      <c r="W133" s="1106"/>
      <c r="X133" s="1106"/>
      <c r="Y133" s="1106"/>
      <c r="Z133" s="1107"/>
      <c r="AA133" s="1108">
        <v>4.5</v>
      </c>
      <c r="AB133" s="1109"/>
      <c r="AC133" s="1109"/>
      <c r="AD133" s="1109"/>
      <c r="AE133" s="1110"/>
      <c r="AF133" s="1108">
        <v>5.2</v>
      </c>
      <c r="AG133" s="1109"/>
      <c r="AH133" s="1109"/>
      <c r="AI133" s="1109"/>
      <c r="AJ133" s="1110"/>
      <c r="AK133" s="1108">
        <v>6</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U46" zoomScaleNormal="85" zoomScaleSheetLayoutView="55" workbookViewId="0">
      <selection activeCell="W3" sqref="W3"/>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37"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3"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474</v>
      </c>
      <c r="B5" s="246"/>
      <c r="C5" s="246"/>
      <c r="D5" s="246"/>
      <c r="E5" s="246"/>
      <c r="F5" s="246"/>
      <c r="G5" s="246"/>
      <c r="H5" s="246"/>
      <c r="I5" s="246"/>
      <c r="J5" s="246"/>
      <c r="K5" s="246"/>
      <c r="L5" s="246"/>
      <c r="M5" s="246"/>
      <c r="N5" s="246"/>
      <c r="O5" s="247"/>
    </row>
    <row r="6" spans="1:16" x14ac:dyDescent="0.15">
      <c r="A6" s="248"/>
      <c r="B6" s="244"/>
      <c r="C6" s="244"/>
      <c r="D6" s="244"/>
      <c r="E6" s="244"/>
      <c r="F6" s="244"/>
      <c r="G6" s="249" t="s">
        <v>475</v>
      </c>
      <c r="H6" s="249"/>
      <c r="I6" s="249"/>
      <c r="J6" s="249"/>
      <c r="K6" s="244"/>
      <c r="L6" s="244"/>
      <c r="M6" s="244"/>
      <c r="N6" s="244"/>
    </row>
    <row r="7" spans="1:16" x14ac:dyDescent="0.15">
      <c r="A7" s="248"/>
      <c r="B7" s="244"/>
      <c r="C7" s="244"/>
      <c r="D7" s="244"/>
      <c r="E7" s="244"/>
      <c r="F7" s="244"/>
      <c r="G7" s="251"/>
      <c r="H7" s="252"/>
      <c r="I7" s="252"/>
      <c r="J7" s="253"/>
      <c r="K7" s="1115" t="s">
        <v>476</v>
      </c>
      <c r="L7" s="254"/>
      <c r="M7" s="255" t="s">
        <v>477</v>
      </c>
      <c r="N7" s="256"/>
    </row>
    <row r="8" spans="1:16" x14ac:dyDescent="0.15">
      <c r="A8" s="248"/>
      <c r="B8" s="244"/>
      <c r="C8" s="244"/>
      <c r="D8" s="244"/>
      <c r="E8" s="244"/>
      <c r="F8" s="244"/>
      <c r="G8" s="257"/>
      <c r="H8" s="258"/>
      <c r="I8" s="258"/>
      <c r="J8" s="259"/>
      <c r="K8" s="1116"/>
      <c r="L8" s="260" t="s">
        <v>478</v>
      </c>
      <c r="M8" s="261" t="s">
        <v>479</v>
      </c>
      <c r="N8" s="262" t="s">
        <v>480</v>
      </c>
    </row>
    <row r="9" spans="1:16" x14ac:dyDescent="0.15">
      <c r="A9" s="248"/>
      <c r="B9" s="244"/>
      <c r="C9" s="244"/>
      <c r="D9" s="244"/>
      <c r="E9" s="244"/>
      <c r="F9" s="244"/>
      <c r="G9" s="1117" t="s">
        <v>481</v>
      </c>
      <c r="H9" s="1118"/>
      <c r="I9" s="1118"/>
      <c r="J9" s="1119"/>
      <c r="K9" s="263">
        <v>1180169</v>
      </c>
      <c r="L9" s="264">
        <v>157104</v>
      </c>
      <c r="M9" s="265">
        <v>80329</v>
      </c>
      <c r="N9" s="266">
        <v>95.6</v>
      </c>
    </row>
    <row r="10" spans="1:16" x14ac:dyDescent="0.15">
      <c r="A10" s="248"/>
      <c r="B10" s="244"/>
      <c r="C10" s="244"/>
      <c r="D10" s="244"/>
      <c r="E10" s="244"/>
      <c r="F10" s="244"/>
      <c r="G10" s="1117" t="s">
        <v>482</v>
      </c>
      <c r="H10" s="1118"/>
      <c r="I10" s="1118"/>
      <c r="J10" s="1119"/>
      <c r="K10" s="267">
        <v>82489</v>
      </c>
      <c r="L10" s="268">
        <v>10981</v>
      </c>
      <c r="M10" s="269">
        <v>8609</v>
      </c>
      <c r="N10" s="270">
        <v>27.6</v>
      </c>
    </row>
    <row r="11" spans="1:16" ht="13.5" customHeight="1" x14ac:dyDescent="0.15">
      <c r="A11" s="248"/>
      <c r="B11" s="244"/>
      <c r="C11" s="244"/>
      <c r="D11" s="244"/>
      <c r="E11" s="244"/>
      <c r="F11" s="244"/>
      <c r="G11" s="1117" t="s">
        <v>483</v>
      </c>
      <c r="H11" s="1118"/>
      <c r="I11" s="1118"/>
      <c r="J11" s="1119"/>
      <c r="K11" s="267">
        <v>175170</v>
      </c>
      <c r="L11" s="268">
        <v>23319</v>
      </c>
      <c r="M11" s="269">
        <v>13591</v>
      </c>
      <c r="N11" s="270">
        <v>71.599999999999994</v>
      </c>
    </row>
    <row r="12" spans="1:16" ht="13.5" customHeight="1" x14ac:dyDescent="0.15">
      <c r="A12" s="248"/>
      <c r="B12" s="244"/>
      <c r="C12" s="244"/>
      <c r="D12" s="244"/>
      <c r="E12" s="244"/>
      <c r="F12" s="244"/>
      <c r="G12" s="1117" t="s">
        <v>484</v>
      </c>
      <c r="H12" s="1118"/>
      <c r="I12" s="1118"/>
      <c r="J12" s="1119"/>
      <c r="K12" s="267" t="s">
        <v>485</v>
      </c>
      <c r="L12" s="268" t="s">
        <v>485</v>
      </c>
      <c r="M12" s="269">
        <v>743</v>
      </c>
      <c r="N12" s="270" t="s">
        <v>485</v>
      </c>
    </row>
    <row r="13" spans="1:16" ht="13.5" customHeight="1" x14ac:dyDescent="0.15">
      <c r="A13" s="248"/>
      <c r="B13" s="244"/>
      <c r="C13" s="244"/>
      <c r="D13" s="244"/>
      <c r="E13" s="244"/>
      <c r="F13" s="244"/>
      <c r="G13" s="1117" t="s">
        <v>486</v>
      </c>
      <c r="H13" s="1118"/>
      <c r="I13" s="1118"/>
      <c r="J13" s="1119"/>
      <c r="K13" s="267" t="s">
        <v>485</v>
      </c>
      <c r="L13" s="268" t="s">
        <v>485</v>
      </c>
      <c r="M13" s="269" t="s">
        <v>485</v>
      </c>
      <c r="N13" s="270" t="s">
        <v>485</v>
      </c>
    </row>
    <row r="14" spans="1:16" ht="13.5" customHeight="1" x14ac:dyDescent="0.15">
      <c r="A14" s="248"/>
      <c r="B14" s="244"/>
      <c r="C14" s="244"/>
      <c r="D14" s="244"/>
      <c r="E14" s="244"/>
      <c r="F14" s="244"/>
      <c r="G14" s="1117" t="s">
        <v>487</v>
      </c>
      <c r="H14" s="1118"/>
      <c r="I14" s="1118"/>
      <c r="J14" s="1119"/>
      <c r="K14" s="267">
        <v>63137</v>
      </c>
      <c r="L14" s="268">
        <v>8405</v>
      </c>
      <c r="M14" s="269">
        <v>5092</v>
      </c>
      <c r="N14" s="270">
        <v>65.099999999999994</v>
      </c>
    </row>
    <row r="15" spans="1:16" ht="13.5" customHeight="1" x14ac:dyDescent="0.15">
      <c r="A15" s="248"/>
      <c r="B15" s="244"/>
      <c r="C15" s="244"/>
      <c r="D15" s="244"/>
      <c r="E15" s="244"/>
      <c r="F15" s="244"/>
      <c r="G15" s="1117" t="s">
        <v>488</v>
      </c>
      <c r="H15" s="1118"/>
      <c r="I15" s="1118"/>
      <c r="J15" s="1119"/>
      <c r="K15" s="267">
        <v>134607</v>
      </c>
      <c r="L15" s="268">
        <v>17919</v>
      </c>
      <c r="M15" s="269">
        <v>1814</v>
      </c>
      <c r="N15" s="270">
        <v>887.8</v>
      </c>
    </row>
    <row r="16" spans="1:16" x14ac:dyDescent="0.15">
      <c r="A16" s="248"/>
      <c r="B16" s="244"/>
      <c r="C16" s="244"/>
      <c r="D16" s="244"/>
      <c r="E16" s="244"/>
      <c r="F16" s="244"/>
      <c r="G16" s="1120" t="s">
        <v>489</v>
      </c>
      <c r="H16" s="1121"/>
      <c r="I16" s="1121"/>
      <c r="J16" s="1122"/>
      <c r="K16" s="268">
        <v>-140832</v>
      </c>
      <c r="L16" s="268">
        <v>-18748</v>
      </c>
      <c r="M16" s="269">
        <v>-8452</v>
      </c>
      <c r="N16" s="270">
        <v>121.8</v>
      </c>
    </row>
    <row r="17" spans="1:16" x14ac:dyDescent="0.15">
      <c r="A17" s="248"/>
      <c r="B17" s="244"/>
      <c r="C17" s="244"/>
      <c r="D17" s="244"/>
      <c r="E17" s="244"/>
      <c r="F17" s="244"/>
      <c r="G17" s="1120" t="s">
        <v>168</v>
      </c>
      <c r="H17" s="1121"/>
      <c r="I17" s="1121"/>
      <c r="J17" s="1122"/>
      <c r="K17" s="268">
        <v>1494740</v>
      </c>
      <c r="L17" s="268">
        <v>198980</v>
      </c>
      <c r="M17" s="269">
        <v>101726</v>
      </c>
      <c r="N17" s="270">
        <v>95.6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490</v>
      </c>
      <c r="H19" s="244"/>
      <c r="I19" s="244"/>
      <c r="J19" s="244"/>
      <c r="K19" s="244"/>
      <c r="L19" s="244"/>
      <c r="M19" s="244"/>
      <c r="N19" s="244"/>
    </row>
    <row r="20" spans="1:16" x14ac:dyDescent="0.15">
      <c r="A20" s="248"/>
      <c r="B20" s="244"/>
      <c r="C20" s="244"/>
      <c r="D20" s="244"/>
      <c r="E20" s="244"/>
      <c r="F20" s="244"/>
      <c r="G20" s="272"/>
      <c r="H20" s="273"/>
      <c r="I20" s="273"/>
      <c r="J20" s="274"/>
      <c r="K20" s="275" t="s">
        <v>491</v>
      </c>
      <c r="L20" s="276" t="s">
        <v>492</v>
      </c>
      <c r="M20" s="277" t="s">
        <v>493</v>
      </c>
      <c r="N20" s="278"/>
    </row>
    <row r="21" spans="1:16" s="284" customFormat="1" x14ac:dyDescent="0.15">
      <c r="A21" s="279"/>
      <c r="B21" s="249"/>
      <c r="C21" s="249"/>
      <c r="D21" s="249"/>
      <c r="E21" s="249"/>
      <c r="F21" s="249"/>
      <c r="G21" s="1112" t="s">
        <v>494</v>
      </c>
      <c r="H21" s="1113"/>
      <c r="I21" s="1113"/>
      <c r="J21" s="1114"/>
      <c r="K21" s="280">
        <v>20.63</v>
      </c>
      <c r="L21" s="281">
        <v>9.5500000000000007</v>
      </c>
      <c r="M21" s="282">
        <v>11.08</v>
      </c>
      <c r="N21" s="249"/>
      <c r="O21" s="283"/>
      <c r="P21" s="279"/>
    </row>
    <row r="22" spans="1:16" s="284" customFormat="1" x14ac:dyDescent="0.15">
      <c r="A22" s="279"/>
      <c r="B22" s="249"/>
      <c r="C22" s="249"/>
      <c r="D22" s="249"/>
      <c r="E22" s="249"/>
      <c r="F22" s="249"/>
      <c r="G22" s="1112" t="s">
        <v>495</v>
      </c>
      <c r="H22" s="1113"/>
      <c r="I22" s="1113"/>
      <c r="J22" s="1114"/>
      <c r="K22" s="285">
        <v>93.7</v>
      </c>
      <c r="L22" s="286">
        <v>96</v>
      </c>
      <c r="M22" s="287">
        <v>-2.2999999999999998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498</v>
      </c>
      <c r="H29" s="249"/>
      <c r="I29" s="249"/>
      <c r="J29" s="249"/>
      <c r="K29" s="244"/>
      <c r="L29" s="244"/>
      <c r="M29" s="244"/>
      <c r="N29" s="244"/>
      <c r="O29" s="293"/>
    </row>
    <row r="30" spans="1:16" x14ac:dyDescent="0.15">
      <c r="A30" s="248"/>
      <c r="B30" s="244"/>
      <c r="C30" s="244"/>
      <c r="D30" s="244"/>
      <c r="E30" s="244"/>
      <c r="F30" s="244"/>
      <c r="G30" s="251"/>
      <c r="H30" s="252"/>
      <c r="I30" s="252"/>
      <c r="J30" s="253"/>
      <c r="K30" s="1115" t="s">
        <v>476</v>
      </c>
      <c r="L30" s="254"/>
      <c r="M30" s="255" t="s">
        <v>477</v>
      </c>
      <c r="N30" s="256"/>
    </row>
    <row r="31" spans="1:16" x14ac:dyDescent="0.15">
      <c r="A31" s="248"/>
      <c r="B31" s="244"/>
      <c r="C31" s="244"/>
      <c r="D31" s="244"/>
      <c r="E31" s="244"/>
      <c r="F31" s="244"/>
      <c r="G31" s="257"/>
      <c r="H31" s="258"/>
      <c r="I31" s="258"/>
      <c r="J31" s="259"/>
      <c r="K31" s="1116"/>
      <c r="L31" s="260" t="s">
        <v>478</v>
      </c>
      <c r="M31" s="261" t="s">
        <v>479</v>
      </c>
      <c r="N31" s="262" t="s">
        <v>480</v>
      </c>
    </row>
    <row r="32" spans="1:16" ht="27" customHeight="1" x14ac:dyDescent="0.15">
      <c r="A32" s="248"/>
      <c r="B32" s="244"/>
      <c r="C32" s="244"/>
      <c r="D32" s="244"/>
      <c r="E32" s="244"/>
      <c r="F32" s="244"/>
      <c r="G32" s="1128" t="s">
        <v>499</v>
      </c>
      <c r="H32" s="1129"/>
      <c r="I32" s="1129"/>
      <c r="J32" s="1130"/>
      <c r="K32" s="294">
        <v>353744</v>
      </c>
      <c r="L32" s="294">
        <v>47091</v>
      </c>
      <c r="M32" s="295">
        <v>44248</v>
      </c>
      <c r="N32" s="296">
        <v>6.4</v>
      </c>
    </row>
    <row r="33" spans="1:16" ht="13.5" customHeight="1" x14ac:dyDescent="0.15">
      <c r="A33" s="248"/>
      <c r="B33" s="244"/>
      <c r="C33" s="244"/>
      <c r="D33" s="244"/>
      <c r="E33" s="244"/>
      <c r="F33" s="244"/>
      <c r="G33" s="1128" t="s">
        <v>500</v>
      </c>
      <c r="H33" s="1129"/>
      <c r="I33" s="1129"/>
      <c r="J33" s="1130"/>
      <c r="K33" s="294" t="s">
        <v>485</v>
      </c>
      <c r="L33" s="294" t="s">
        <v>485</v>
      </c>
      <c r="M33" s="295" t="s">
        <v>485</v>
      </c>
      <c r="N33" s="296" t="s">
        <v>485</v>
      </c>
    </row>
    <row r="34" spans="1:16" ht="27" customHeight="1" x14ac:dyDescent="0.15">
      <c r="A34" s="248"/>
      <c r="B34" s="244"/>
      <c r="C34" s="244"/>
      <c r="D34" s="244"/>
      <c r="E34" s="244"/>
      <c r="F34" s="244"/>
      <c r="G34" s="1128" t="s">
        <v>501</v>
      </c>
      <c r="H34" s="1129"/>
      <c r="I34" s="1129"/>
      <c r="J34" s="1130"/>
      <c r="K34" s="294" t="s">
        <v>485</v>
      </c>
      <c r="L34" s="294" t="s">
        <v>485</v>
      </c>
      <c r="M34" s="295" t="s">
        <v>485</v>
      </c>
      <c r="N34" s="296" t="s">
        <v>485</v>
      </c>
    </row>
    <row r="35" spans="1:16" ht="27" customHeight="1" x14ac:dyDescent="0.15">
      <c r="A35" s="248"/>
      <c r="B35" s="244"/>
      <c r="C35" s="244"/>
      <c r="D35" s="244"/>
      <c r="E35" s="244"/>
      <c r="F35" s="244"/>
      <c r="G35" s="1128" t="s">
        <v>502</v>
      </c>
      <c r="H35" s="1129"/>
      <c r="I35" s="1129"/>
      <c r="J35" s="1130"/>
      <c r="K35" s="294">
        <v>211948</v>
      </c>
      <c r="L35" s="294">
        <v>28215</v>
      </c>
      <c r="M35" s="295">
        <v>15882</v>
      </c>
      <c r="N35" s="296">
        <v>77.7</v>
      </c>
    </row>
    <row r="36" spans="1:16" ht="27" customHeight="1" x14ac:dyDescent="0.15">
      <c r="A36" s="248"/>
      <c r="B36" s="244"/>
      <c r="C36" s="244"/>
      <c r="D36" s="244"/>
      <c r="E36" s="244"/>
      <c r="F36" s="244"/>
      <c r="G36" s="1128" t="s">
        <v>503</v>
      </c>
      <c r="H36" s="1129"/>
      <c r="I36" s="1129"/>
      <c r="J36" s="1130"/>
      <c r="K36" s="294">
        <v>26606</v>
      </c>
      <c r="L36" s="294">
        <v>3542</v>
      </c>
      <c r="M36" s="295">
        <v>6478</v>
      </c>
      <c r="N36" s="296">
        <v>-45.3</v>
      </c>
    </row>
    <row r="37" spans="1:16" ht="13.5" customHeight="1" x14ac:dyDescent="0.15">
      <c r="A37" s="248"/>
      <c r="B37" s="244"/>
      <c r="C37" s="244"/>
      <c r="D37" s="244"/>
      <c r="E37" s="244"/>
      <c r="F37" s="244"/>
      <c r="G37" s="1128" t="s">
        <v>504</v>
      </c>
      <c r="H37" s="1129"/>
      <c r="I37" s="1129"/>
      <c r="J37" s="1130"/>
      <c r="K37" s="294">
        <v>54</v>
      </c>
      <c r="L37" s="294">
        <v>7</v>
      </c>
      <c r="M37" s="295">
        <v>2404</v>
      </c>
      <c r="N37" s="296">
        <v>-99.7</v>
      </c>
    </row>
    <row r="38" spans="1:16" ht="27" customHeight="1" x14ac:dyDescent="0.15">
      <c r="A38" s="248"/>
      <c r="B38" s="244"/>
      <c r="C38" s="244"/>
      <c r="D38" s="244"/>
      <c r="E38" s="244"/>
      <c r="F38" s="244"/>
      <c r="G38" s="1131" t="s">
        <v>505</v>
      </c>
      <c r="H38" s="1132"/>
      <c r="I38" s="1132"/>
      <c r="J38" s="1133"/>
      <c r="K38" s="297" t="s">
        <v>485</v>
      </c>
      <c r="L38" s="297" t="s">
        <v>485</v>
      </c>
      <c r="M38" s="298">
        <v>1</v>
      </c>
      <c r="N38" s="299" t="s">
        <v>485</v>
      </c>
      <c r="O38" s="293"/>
    </row>
    <row r="39" spans="1:16" x14ac:dyDescent="0.15">
      <c r="A39" s="248"/>
      <c r="B39" s="244"/>
      <c r="C39" s="244"/>
      <c r="D39" s="244"/>
      <c r="E39" s="244"/>
      <c r="F39" s="244"/>
      <c r="G39" s="1131" t="s">
        <v>506</v>
      </c>
      <c r="H39" s="1132"/>
      <c r="I39" s="1132"/>
      <c r="J39" s="1133"/>
      <c r="K39" s="300">
        <v>-5722</v>
      </c>
      <c r="L39" s="300">
        <v>-762</v>
      </c>
      <c r="M39" s="301">
        <v>-1618</v>
      </c>
      <c r="N39" s="302">
        <v>-52.9</v>
      </c>
      <c r="O39" s="293"/>
    </row>
    <row r="40" spans="1:16" ht="27" customHeight="1" x14ac:dyDescent="0.15">
      <c r="A40" s="248"/>
      <c r="B40" s="244"/>
      <c r="C40" s="244"/>
      <c r="D40" s="244"/>
      <c r="E40" s="244"/>
      <c r="F40" s="244"/>
      <c r="G40" s="1128" t="s">
        <v>507</v>
      </c>
      <c r="H40" s="1129"/>
      <c r="I40" s="1129"/>
      <c r="J40" s="1130"/>
      <c r="K40" s="300">
        <v>-379801</v>
      </c>
      <c r="L40" s="300">
        <v>-50559</v>
      </c>
      <c r="M40" s="301">
        <v>-42527</v>
      </c>
      <c r="N40" s="302">
        <v>18.899999999999999</v>
      </c>
      <c r="O40" s="293"/>
    </row>
    <row r="41" spans="1:16" x14ac:dyDescent="0.15">
      <c r="A41" s="248"/>
      <c r="B41" s="244"/>
      <c r="C41" s="244"/>
      <c r="D41" s="244"/>
      <c r="E41" s="244"/>
      <c r="F41" s="244"/>
      <c r="G41" s="1134" t="s">
        <v>278</v>
      </c>
      <c r="H41" s="1135"/>
      <c r="I41" s="1135"/>
      <c r="J41" s="1136"/>
      <c r="K41" s="294">
        <v>206829</v>
      </c>
      <c r="L41" s="300">
        <v>27533</v>
      </c>
      <c r="M41" s="301">
        <v>24868</v>
      </c>
      <c r="N41" s="302">
        <v>10.7</v>
      </c>
      <c r="O41" s="293"/>
    </row>
    <row r="42" spans="1:16" x14ac:dyDescent="0.15">
      <c r="A42" s="248"/>
      <c r="B42" s="244"/>
      <c r="C42" s="244"/>
      <c r="D42" s="244"/>
      <c r="E42" s="244"/>
      <c r="F42" s="244"/>
      <c r="G42" s="303" t="s">
        <v>508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510</v>
      </c>
      <c r="H48" s="308"/>
      <c r="I48" s="308"/>
      <c r="J48" s="308"/>
      <c r="K48" s="308"/>
      <c r="L48" s="308"/>
      <c r="M48" s="309"/>
      <c r="N48" s="308"/>
    </row>
    <row r="49" spans="1:14" ht="13.5" customHeight="1" x14ac:dyDescent="0.15">
      <c r="A49" s="248"/>
      <c r="B49" s="244"/>
      <c r="C49" s="244"/>
      <c r="D49" s="244"/>
      <c r="E49" s="244"/>
      <c r="F49" s="244"/>
      <c r="G49" s="310"/>
      <c r="H49" s="311"/>
      <c r="I49" s="1123" t="s">
        <v>476</v>
      </c>
      <c r="J49" s="1125" t="s">
        <v>511</v>
      </c>
      <c r="K49" s="1126"/>
      <c r="L49" s="1126"/>
      <c r="M49" s="1126"/>
      <c r="N49" s="1127"/>
    </row>
    <row r="50" spans="1:14" x14ac:dyDescent="0.15">
      <c r="A50" s="248"/>
      <c r="B50" s="244"/>
      <c r="C50" s="244"/>
      <c r="D50" s="244"/>
      <c r="E50" s="244"/>
      <c r="F50" s="244"/>
      <c r="G50" s="312"/>
      <c r="H50" s="313"/>
      <c r="I50" s="1124"/>
      <c r="J50" s="314" t="s">
        <v>512</v>
      </c>
      <c r="K50" s="315" t="s">
        <v>513</v>
      </c>
      <c r="L50" s="316" t="s">
        <v>514</v>
      </c>
      <c r="M50" s="317" t="s">
        <v>515</v>
      </c>
      <c r="N50" s="318" t="s">
        <v>516</v>
      </c>
    </row>
    <row r="51" spans="1:14" x14ac:dyDescent="0.15">
      <c r="A51" s="248"/>
      <c r="B51" s="244"/>
      <c r="C51" s="244"/>
      <c r="D51" s="244"/>
      <c r="E51" s="244"/>
      <c r="F51" s="244"/>
      <c r="G51" s="310" t="s">
        <v>517</v>
      </c>
      <c r="H51" s="311"/>
      <c r="I51" s="319">
        <v>748448</v>
      </c>
      <c r="J51" s="320">
        <v>73148</v>
      </c>
      <c r="K51" s="321">
        <v>-32.6</v>
      </c>
      <c r="L51" s="322">
        <v>86910</v>
      </c>
      <c r="M51" s="323">
        <v>58.5</v>
      </c>
      <c r="N51" s="324">
        <v>-91.1</v>
      </c>
    </row>
    <row r="52" spans="1:14" x14ac:dyDescent="0.15">
      <c r="A52" s="248"/>
      <c r="B52" s="244"/>
      <c r="C52" s="244"/>
      <c r="D52" s="244"/>
      <c r="E52" s="244"/>
      <c r="F52" s="244"/>
      <c r="G52" s="325"/>
      <c r="H52" s="326" t="s">
        <v>518</v>
      </c>
      <c r="I52" s="327">
        <v>411737</v>
      </c>
      <c r="J52" s="328">
        <v>40240</v>
      </c>
      <c r="K52" s="329">
        <v>-20.9</v>
      </c>
      <c r="L52" s="330">
        <v>50891</v>
      </c>
      <c r="M52" s="331">
        <v>65.3</v>
      </c>
      <c r="N52" s="332">
        <v>-86.2</v>
      </c>
    </row>
    <row r="53" spans="1:14" x14ac:dyDescent="0.15">
      <c r="A53" s="248"/>
      <c r="B53" s="244"/>
      <c r="C53" s="244"/>
      <c r="D53" s="244"/>
      <c r="E53" s="244"/>
      <c r="F53" s="244"/>
      <c r="G53" s="310" t="s">
        <v>519</v>
      </c>
      <c r="H53" s="311"/>
      <c r="I53" s="319">
        <v>676523</v>
      </c>
      <c r="J53" s="320">
        <v>69759</v>
      </c>
      <c r="K53" s="321">
        <v>-4.5999999999999996</v>
      </c>
      <c r="L53" s="322">
        <v>95443</v>
      </c>
      <c r="M53" s="323">
        <v>9.8000000000000007</v>
      </c>
      <c r="N53" s="324">
        <v>-14.4</v>
      </c>
    </row>
    <row r="54" spans="1:14" x14ac:dyDescent="0.15">
      <c r="A54" s="248"/>
      <c r="B54" s="244"/>
      <c r="C54" s="244"/>
      <c r="D54" s="244"/>
      <c r="E54" s="244"/>
      <c r="F54" s="244"/>
      <c r="G54" s="325"/>
      <c r="H54" s="326" t="s">
        <v>518</v>
      </c>
      <c r="I54" s="327">
        <v>428834</v>
      </c>
      <c r="J54" s="328">
        <v>44219</v>
      </c>
      <c r="K54" s="329">
        <v>9.9</v>
      </c>
      <c r="L54" s="330">
        <v>48538</v>
      </c>
      <c r="M54" s="331">
        <v>-4.5999999999999996</v>
      </c>
      <c r="N54" s="332">
        <v>14.5</v>
      </c>
    </row>
    <row r="55" spans="1:14" x14ac:dyDescent="0.15">
      <c r="A55" s="248"/>
      <c r="B55" s="244"/>
      <c r="C55" s="244"/>
      <c r="D55" s="244"/>
      <c r="E55" s="244"/>
      <c r="F55" s="244"/>
      <c r="G55" s="310" t="s">
        <v>520</v>
      </c>
      <c r="H55" s="311"/>
      <c r="I55" s="319">
        <v>2681097</v>
      </c>
      <c r="J55" s="320">
        <v>321667</v>
      </c>
      <c r="K55" s="321">
        <v>361.1</v>
      </c>
      <c r="L55" s="322">
        <v>72729</v>
      </c>
      <c r="M55" s="323">
        <v>-23.8</v>
      </c>
      <c r="N55" s="324">
        <v>384.9</v>
      </c>
    </row>
    <row r="56" spans="1:14" x14ac:dyDescent="0.15">
      <c r="A56" s="248"/>
      <c r="B56" s="244"/>
      <c r="C56" s="244"/>
      <c r="D56" s="244"/>
      <c r="E56" s="244"/>
      <c r="F56" s="244"/>
      <c r="G56" s="325"/>
      <c r="H56" s="326" t="s">
        <v>518</v>
      </c>
      <c r="I56" s="327">
        <v>326239</v>
      </c>
      <c r="J56" s="328">
        <v>39141</v>
      </c>
      <c r="K56" s="329">
        <v>-11.5</v>
      </c>
      <c r="L56" s="330">
        <v>36291</v>
      </c>
      <c r="M56" s="331">
        <v>-25.2</v>
      </c>
      <c r="N56" s="332">
        <v>13.7</v>
      </c>
    </row>
    <row r="57" spans="1:14" x14ac:dyDescent="0.15">
      <c r="A57" s="248"/>
      <c r="B57" s="244"/>
      <c r="C57" s="244"/>
      <c r="D57" s="244"/>
      <c r="E57" s="244"/>
      <c r="F57" s="244"/>
      <c r="G57" s="310" t="s">
        <v>521</v>
      </c>
      <c r="H57" s="311"/>
      <c r="I57" s="319">
        <v>10754300</v>
      </c>
      <c r="J57" s="320">
        <v>1363893</v>
      </c>
      <c r="K57" s="321">
        <v>324</v>
      </c>
      <c r="L57" s="322">
        <v>70317</v>
      </c>
      <c r="M57" s="323">
        <v>-3.3</v>
      </c>
      <c r="N57" s="324">
        <v>327.3</v>
      </c>
    </row>
    <row r="58" spans="1:14" x14ac:dyDescent="0.15">
      <c r="A58" s="248"/>
      <c r="B58" s="244"/>
      <c r="C58" s="244"/>
      <c r="D58" s="244"/>
      <c r="E58" s="244"/>
      <c r="F58" s="244"/>
      <c r="G58" s="325"/>
      <c r="H58" s="326" t="s">
        <v>518</v>
      </c>
      <c r="I58" s="327">
        <v>2369613</v>
      </c>
      <c r="J58" s="328">
        <v>300522</v>
      </c>
      <c r="K58" s="329">
        <v>667.8</v>
      </c>
      <c r="L58" s="330">
        <v>35725</v>
      </c>
      <c r="M58" s="331">
        <v>-1.6</v>
      </c>
      <c r="N58" s="332">
        <v>669.4</v>
      </c>
    </row>
    <row r="59" spans="1:14" x14ac:dyDescent="0.15">
      <c r="A59" s="248"/>
      <c r="B59" s="244"/>
      <c r="C59" s="244"/>
      <c r="D59" s="244"/>
      <c r="E59" s="244"/>
      <c r="F59" s="244"/>
      <c r="G59" s="310" t="s">
        <v>522</v>
      </c>
      <c r="H59" s="311"/>
      <c r="I59" s="319">
        <v>14387974</v>
      </c>
      <c r="J59" s="320">
        <v>1915332</v>
      </c>
      <c r="K59" s="321">
        <v>40.4</v>
      </c>
      <c r="L59" s="322">
        <v>105751</v>
      </c>
      <c r="M59" s="323">
        <v>50.4</v>
      </c>
      <c r="N59" s="324">
        <v>-10</v>
      </c>
    </row>
    <row r="60" spans="1:14" x14ac:dyDescent="0.15">
      <c r="A60" s="248"/>
      <c r="B60" s="244"/>
      <c r="C60" s="244"/>
      <c r="D60" s="244"/>
      <c r="E60" s="244"/>
      <c r="F60" s="244"/>
      <c r="G60" s="325"/>
      <c r="H60" s="326" t="s">
        <v>518</v>
      </c>
      <c r="I60" s="333">
        <v>798953</v>
      </c>
      <c r="J60" s="328">
        <v>106357</v>
      </c>
      <c r="K60" s="329">
        <v>-64.599999999999994</v>
      </c>
      <c r="L60" s="330">
        <v>49969</v>
      </c>
      <c r="M60" s="331">
        <v>39.9</v>
      </c>
      <c r="N60" s="332">
        <v>-104.5</v>
      </c>
    </row>
    <row r="61" spans="1:14" x14ac:dyDescent="0.15">
      <c r="A61" s="248"/>
      <c r="B61" s="244"/>
      <c r="C61" s="244"/>
      <c r="D61" s="244"/>
      <c r="E61" s="244"/>
      <c r="F61" s="244"/>
      <c r="G61" s="310" t="s">
        <v>523</v>
      </c>
      <c r="H61" s="334"/>
      <c r="I61" s="335">
        <v>5849668</v>
      </c>
      <c r="J61" s="336">
        <v>748760</v>
      </c>
      <c r="K61" s="337">
        <v>137.69999999999999</v>
      </c>
      <c r="L61" s="338">
        <v>86230</v>
      </c>
      <c r="M61" s="339">
        <v>18.3</v>
      </c>
      <c r="N61" s="324">
        <v>119.4</v>
      </c>
    </row>
    <row r="62" spans="1:14" x14ac:dyDescent="0.15">
      <c r="A62" s="248"/>
      <c r="B62" s="244"/>
      <c r="C62" s="244"/>
      <c r="D62" s="244"/>
      <c r="E62" s="244"/>
      <c r="F62" s="244"/>
      <c r="G62" s="325"/>
      <c r="H62" s="326" t="s">
        <v>518</v>
      </c>
      <c r="I62" s="327">
        <v>867075</v>
      </c>
      <c r="J62" s="328">
        <v>106096</v>
      </c>
      <c r="K62" s="329">
        <v>116.1</v>
      </c>
      <c r="L62" s="330">
        <v>44283</v>
      </c>
      <c r="M62" s="331">
        <v>14.8</v>
      </c>
      <c r="N62" s="332">
        <v>101.3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37" t="s">
        <v>3</v>
      </c>
      <c r="D47" s="1137"/>
      <c r="E47" s="1138"/>
      <c r="F47" s="11">
        <v>210.99</v>
      </c>
      <c r="G47" s="12">
        <v>224.75</v>
      </c>
      <c r="H47" s="12">
        <v>229.12</v>
      </c>
      <c r="I47" s="12">
        <v>274.08999999999997</v>
      </c>
      <c r="J47" s="13">
        <v>317.25</v>
      </c>
    </row>
    <row r="48" spans="2:10" ht="57.75" customHeight="1" x14ac:dyDescent="0.15">
      <c r="B48" s="14"/>
      <c r="C48" s="1139" t="s">
        <v>4</v>
      </c>
      <c r="D48" s="1139"/>
      <c r="E48" s="1140"/>
      <c r="F48" s="15">
        <v>5.04</v>
      </c>
      <c r="G48" s="16">
        <v>3.62</v>
      </c>
      <c r="H48" s="16">
        <v>34.29</v>
      </c>
      <c r="I48" s="16">
        <v>2.6</v>
      </c>
      <c r="J48" s="17">
        <v>16.149999999999999</v>
      </c>
    </row>
    <row r="49" spans="2:10" ht="57.75" customHeight="1" thickBot="1" x14ac:dyDescent="0.2">
      <c r="B49" s="18"/>
      <c r="C49" s="1141" t="s">
        <v>5</v>
      </c>
      <c r="D49" s="1141"/>
      <c r="E49" s="1142"/>
      <c r="F49" s="19">
        <v>10.51</v>
      </c>
      <c r="G49" s="20">
        <v>7.18</v>
      </c>
      <c r="H49" s="20">
        <v>20.100000000000001</v>
      </c>
      <c r="I49" s="20" t="s">
        <v>530</v>
      </c>
      <c r="J49" s="21">
        <v>40.74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048576"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49" t="s">
        <v>531</v>
      </c>
      <c r="D34" s="1149"/>
      <c r="E34" s="1150"/>
      <c r="F34" s="32">
        <v>5.04</v>
      </c>
      <c r="G34" s="33">
        <v>3.62</v>
      </c>
      <c r="H34" s="33">
        <v>34.29</v>
      </c>
      <c r="I34" s="33">
        <v>2.6</v>
      </c>
      <c r="J34" s="34">
        <v>16.149999999999999</v>
      </c>
      <c r="K34" s="22"/>
      <c r="L34" s="22"/>
      <c r="M34" s="22"/>
      <c r="N34" s="22"/>
      <c r="O34" s="22"/>
      <c r="P34" s="22"/>
    </row>
    <row r="35" spans="1:16" ht="39" customHeight="1" x14ac:dyDescent="0.15">
      <c r="A35" s="22"/>
      <c r="B35" s="35"/>
      <c r="C35" s="1143" t="s">
        <v>532</v>
      </c>
      <c r="D35" s="1144"/>
      <c r="E35" s="1145"/>
      <c r="F35" s="36">
        <v>4.26</v>
      </c>
      <c r="G35" s="37">
        <v>4.91</v>
      </c>
      <c r="H35" s="37">
        <v>5.15</v>
      </c>
      <c r="I35" s="37">
        <v>5.16</v>
      </c>
      <c r="J35" s="38">
        <v>5.17</v>
      </c>
      <c r="K35" s="22"/>
      <c r="L35" s="22"/>
      <c r="M35" s="22"/>
      <c r="N35" s="22"/>
      <c r="O35" s="22"/>
      <c r="P35" s="22"/>
    </row>
    <row r="36" spans="1:16" ht="39" customHeight="1" x14ac:dyDescent="0.15">
      <c r="A36" s="22"/>
      <c r="B36" s="35"/>
      <c r="C36" s="1143" t="s">
        <v>533</v>
      </c>
      <c r="D36" s="1144"/>
      <c r="E36" s="1145"/>
      <c r="F36" s="36">
        <v>0.36</v>
      </c>
      <c r="G36" s="37">
        <v>0.36</v>
      </c>
      <c r="H36" s="37">
        <v>1.27</v>
      </c>
      <c r="I36" s="37">
        <v>0.9</v>
      </c>
      <c r="J36" s="38">
        <v>0.48</v>
      </c>
      <c r="K36" s="22"/>
      <c r="L36" s="22"/>
      <c r="M36" s="22"/>
      <c r="N36" s="22"/>
      <c r="O36" s="22"/>
      <c r="P36" s="22"/>
    </row>
    <row r="37" spans="1:16" ht="39" customHeight="1" x14ac:dyDescent="0.15">
      <c r="A37" s="22"/>
      <c r="B37" s="35"/>
      <c r="C37" s="1143" t="s">
        <v>534</v>
      </c>
      <c r="D37" s="1144"/>
      <c r="E37" s="1145"/>
      <c r="F37" s="36">
        <v>0.44</v>
      </c>
      <c r="G37" s="37">
        <v>0.01</v>
      </c>
      <c r="H37" s="37">
        <v>1.79</v>
      </c>
      <c r="I37" s="37">
        <v>1.22</v>
      </c>
      <c r="J37" s="38">
        <v>0.28999999999999998</v>
      </c>
      <c r="K37" s="22"/>
      <c r="L37" s="22"/>
      <c r="M37" s="22"/>
      <c r="N37" s="22"/>
      <c r="O37" s="22"/>
      <c r="P37" s="22"/>
    </row>
    <row r="38" spans="1:16" ht="39" customHeight="1" x14ac:dyDescent="0.15">
      <c r="A38" s="22"/>
      <c r="B38" s="35"/>
      <c r="C38" s="1143" t="s">
        <v>535</v>
      </c>
      <c r="D38" s="1144"/>
      <c r="E38" s="1145"/>
      <c r="F38" s="36">
        <v>0.04</v>
      </c>
      <c r="G38" s="37">
        <v>0.13</v>
      </c>
      <c r="H38" s="37">
        <v>0</v>
      </c>
      <c r="I38" s="37">
        <v>0.01</v>
      </c>
      <c r="J38" s="38">
        <v>0.01</v>
      </c>
      <c r="K38" s="22"/>
      <c r="L38" s="22"/>
      <c r="M38" s="22"/>
      <c r="N38" s="22"/>
      <c r="O38" s="22"/>
      <c r="P38" s="22"/>
    </row>
    <row r="39" spans="1:16" ht="39" customHeight="1" x14ac:dyDescent="0.15">
      <c r="A39" s="22"/>
      <c r="B39" s="35"/>
      <c r="C39" s="1143" t="s">
        <v>536</v>
      </c>
      <c r="D39" s="1144"/>
      <c r="E39" s="1145"/>
      <c r="F39" s="36" t="s">
        <v>485</v>
      </c>
      <c r="G39" s="37" t="s">
        <v>485</v>
      </c>
      <c r="H39" s="37" t="s">
        <v>485</v>
      </c>
      <c r="I39" s="37">
        <v>0</v>
      </c>
      <c r="J39" s="38">
        <v>0</v>
      </c>
      <c r="K39" s="22"/>
      <c r="L39" s="22"/>
      <c r="M39" s="22"/>
      <c r="N39" s="22"/>
      <c r="O39" s="22"/>
      <c r="P39" s="22"/>
    </row>
    <row r="40" spans="1:16" ht="39" customHeight="1" x14ac:dyDescent="0.15">
      <c r="A40" s="22"/>
      <c r="B40" s="35"/>
      <c r="C40" s="1143" t="s">
        <v>537</v>
      </c>
      <c r="D40" s="1144"/>
      <c r="E40" s="1145"/>
      <c r="F40" s="36">
        <v>0</v>
      </c>
      <c r="G40" s="37">
        <v>0</v>
      </c>
      <c r="H40" s="37">
        <v>0</v>
      </c>
      <c r="I40" s="37">
        <v>0</v>
      </c>
      <c r="J40" s="38">
        <v>0</v>
      </c>
      <c r="K40" s="22"/>
      <c r="L40" s="22"/>
      <c r="M40" s="22"/>
      <c r="N40" s="22"/>
      <c r="O40" s="22"/>
      <c r="P40" s="22"/>
    </row>
    <row r="41" spans="1:16" ht="39" customHeight="1" x14ac:dyDescent="0.15">
      <c r="A41" s="22"/>
      <c r="B41" s="35"/>
      <c r="C41" s="1143" t="s">
        <v>538</v>
      </c>
      <c r="D41" s="1144"/>
      <c r="E41" s="1145"/>
      <c r="F41" s="36">
        <v>0</v>
      </c>
      <c r="G41" s="37">
        <v>0</v>
      </c>
      <c r="H41" s="37">
        <v>0</v>
      </c>
      <c r="I41" s="37">
        <v>0</v>
      </c>
      <c r="J41" s="38">
        <v>0</v>
      </c>
      <c r="K41" s="22"/>
      <c r="L41" s="22"/>
      <c r="M41" s="22"/>
      <c r="N41" s="22"/>
      <c r="O41" s="22"/>
      <c r="P41" s="22"/>
    </row>
    <row r="42" spans="1:16" ht="39" customHeight="1" x14ac:dyDescent="0.15">
      <c r="A42" s="22"/>
      <c r="B42" s="39"/>
      <c r="C42" s="1143" t="s">
        <v>539</v>
      </c>
      <c r="D42" s="1144"/>
      <c r="E42" s="1145"/>
      <c r="F42" s="36" t="s">
        <v>485</v>
      </c>
      <c r="G42" s="37" t="s">
        <v>485</v>
      </c>
      <c r="H42" s="37" t="s">
        <v>485</v>
      </c>
      <c r="I42" s="37" t="s">
        <v>485</v>
      </c>
      <c r="J42" s="38" t="s">
        <v>485</v>
      </c>
      <c r="K42" s="22"/>
      <c r="L42" s="22"/>
      <c r="M42" s="22"/>
      <c r="N42" s="22"/>
      <c r="O42" s="22"/>
      <c r="P42" s="22"/>
    </row>
    <row r="43" spans="1:16" ht="39" customHeight="1" thickBot="1" x14ac:dyDescent="0.2">
      <c r="A43" s="22"/>
      <c r="B43" s="40"/>
      <c r="C43" s="1146" t="s">
        <v>540</v>
      </c>
      <c r="D43" s="1147"/>
      <c r="E43" s="1148"/>
      <c r="F43" s="41">
        <v>1.31</v>
      </c>
      <c r="G43" s="42">
        <v>2.42</v>
      </c>
      <c r="H43" s="42">
        <v>1.69</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285</v>
      </c>
      <c r="L45" s="60">
        <v>294</v>
      </c>
      <c r="M45" s="60">
        <v>322</v>
      </c>
      <c r="N45" s="60">
        <v>342</v>
      </c>
      <c r="O45" s="61">
        <v>354</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485</v>
      </c>
      <c r="L46" s="64" t="s">
        <v>485</v>
      </c>
      <c r="M46" s="64" t="s">
        <v>485</v>
      </c>
      <c r="N46" s="64" t="s">
        <v>485</v>
      </c>
      <c r="O46" s="65" t="s">
        <v>485</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485</v>
      </c>
      <c r="L47" s="64" t="s">
        <v>485</v>
      </c>
      <c r="M47" s="64" t="s">
        <v>485</v>
      </c>
      <c r="N47" s="64" t="s">
        <v>485</v>
      </c>
      <c r="O47" s="65" t="s">
        <v>485</v>
      </c>
      <c r="P47" s="48"/>
      <c r="Q47" s="48"/>
      <c r="R47" s="48"/>
      <c r="S47" s="48"/>
      <c r="T47" s="48"/>
      <c r="U47" s="48"/>
    </row>
    <row r="48" spans="1:21" ht="30.75" customHeight="1" x14ac:dyDescent="0.15">
      <c r="A48" s="48"/>
      <c r="B48" s="1161"/>
      <c r="C48" s="1162"/>
      <c r="D48" s="62"/>
      <c r="E48" s="1153" t="s">
        <v>15</v>
      </c>
      <c r="F48" s="1153"/>
      <c r="G48" s="1153"/>
      <c r="H48" s="1153"/>
      <c r="I48" s="1153"/>
      <c r="J48" s="1154"/>
      <c r="K48" s="63">
        <v>212</v>
      </c>
      <c r="L48" s="64">
        <v>214</v>
      </c>
      <c r="M48" s="64">
        <v>234</v>
      </c>
      <c r="N48" s="64">
        <v>225</v>
      </c>
      <c r="O48" s="65">
        <v>212</v>
      </c>
      <c r="P48" s="48"/>
      <c r="Q48" s="48"/>
      <c r="R48" s="48"/>
      <c r="S48" s="48"/>
      <c r="T48" s="48"/>
      <c r="U48" s="48"/>
    </row>
    <row r="49" spans="1:21" ht="30.75" customHeight="1" x14ac:dyDescent="0.15">
      <c r="A49" s="48"/>
      <c r="B49" s="1161"/>
      <c r="C49" s="1162"/>
      <c r="D49" s="62"/>
      <c r="E49" s="1153" t="s">
        <v>16</v>
      </c>
      <c r="F49" s="1153"/>
      <c r="G49" s="1153"/>
      <c r="H49" s="1153"/>
      <c r="I49" s="1153"/>
      <c r="J49" s="1154"/>
      <c r="K49" s="63">
        <v>55</v>
      </c>
      <c r="L49" s="64">
        <v>38</v>
      </c>
      <c r="M49" s="64">
        <v>28</v>
      </c>
      <c r="N49" s="64">
        <v>28</v>
      </c>
      <c r="O49" s="65">
        <v>27</v>
      </c>
      <c r="P49" s="48"/>
      <c r="Q49" s="48"/>
      <c r="R49" s="48"/>
      <c r="S49" s="48"/>
      <c r="T49" s="48"/>
      <c r="U49" s="48"/>
    </row>
    <row r="50" spans="1:21" ht="30.75" customHeight="1" x14ac:dyDescent="0.15">
      <c r="A50" s="48"/>
      <c r="B50" s="1161"/>
      <c r="C50" s="1162"/>
      <c r="D50" s="62"/>
      <c r="E50" s="1153" t="s">
        <v>17</v>
      </c>
      <c r="F50" s="1153"/>
      <c r="G50" s="1153"/>
      <c r="H50" s="1153"/>
      <c r="I50" s="1153"/>
      <c r="J50" s="1154"/>
      <c r="K50" s="63">
        <v>10</v>
      </c>
      <c r="L50" s="64">
        <v>7</v>
      </c>
      <c r="M50" s="64">
        <v>0</v>
      </c>
      <c r="N50" s="64">
        <v>0</v>
      </c>
      <c r="O50" s="65">
        <v>0</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485</v>
      </c>
      <c r="L51" s="64" t="s">
        <v>485</v>
      </c>
      <c r="M51" s="64" t="s">
        <v>485</v>
      </c>
      <c r="N51" s="64" t="s">
        <v>485</v>
      </c>
      <c r="O51" s="65" t="s">
        <v>485</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386</v>
      </c>
      <c r="L52" s="64">
        <v>396</v>
      </c>
      <c r="M52" s="64">
        <v>369</v>
      </c>
      <c r="N52" s="64">
        <v>378</v>
      </c>
      <c r="O52" s="65">
        <v>385</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176</v>
      </c>
      <c r="L53" s="69">
        <v>157</v>
      </c>
      <c r="M53" s="69">
        <v>215</v>
      </c>
      <c r="N53" s="69">
        <v>217</v>
      </c>
      <c r="O53" s="70">
        <v>208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赤間　良太</cp:lastModifiedBy>
  <cp:lastPrinted>2015-04-16T02:26:28Z</cp:lastPrinted>
  <dcterms:created xsi:type="dcterms:W3CDTF">2015-02-17T06:04:07Z</dcterms:created>
  <dcterms:modified xsi:type="dcterms:W3CDTF">2015-05-06T07:46:26Z</dcterms:modified>
</cp:coreProperties>
</file>